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24240" windowHeight="13605" activeTab="2"/>
  </bookViews>
  <sheets>
    <sheet name="Доходы" sheetId="1" r:id="rId1"/>
    <sheet name="Расходы вед" sheetId="2" r:id="rId2"/>
    <sheet name="Расх по Р ПР" sheetId="3" r:id="rId3"/>
    <sheet name="Источники" sheetId="4" r:id="rId4"/>
  </sheets>
  <calcPr calcId="124519" refMode="R1C1"/>
</workbook>
</file>

<file path=xl/calcChain.xml><?xml version="1.0" encoding="utf-8"?>
<calcChain xmlns="http://schemas.openxmlformats.org/spreadsheetml/2006/main">
  <c r="D12" i="1"/>
  <c r="F36" i="3"/>
  <c r="E36"/>
  <c r="D36"/>
  <c r="E13" i="2"/>
  <c r="H13"/>
  <c r="D13"/>
  <c r="C13"/>
  <c r="F64"/>
  <c r="G64"/>
  <c r="I15" i="1"/>
  <c r="I16"/>
  <c r="I17"/>
  <c r="H17"/>
  <c r="G17"/>
  <c r="F12"/>
  <c r="E12"/>
  <c r="I34" i="3"/>
  <c r="H34"/>
  <c r="I32"/>
  <c r="H32"/>
  <c r="I31"/>
  <c r="H31"/>
  <c r="I30"/>
  <c r="H30"/>
  <c r="I29"/>
  <c r="H29"/>
  <c r="I28"/>
  <c r="H28"/>
  <c r="I27"/>
  <c r="H27"/>
  <c r="H26"/>
  <c r="I25"/>
  <c r="H25"/>
  <c r="I24"/>
  <c r="H24"/>
  <c r="H23"/>
  <c r="H20"/>
  <c r="H19"/>
  <c r="H18"/>
  <c r="I17"/>
  <c r="H17"/>
  <c r="H15"/>
  <c r="I14"/>
  <c r="H14"/>
  <c r="I13"/>
  <c r="H13"/>
  <c r="H12"/>
  <c r="I12"/>
  <c r="G35"/>
  <c r="G34"/>
  <c r="G33"/>
  <c r="G32"/>
  <c r="G31"/>
  <c r="G30"/>
  <c r="G29"/>
  <c r="G28"/>
  <c r="G27"/>
  <c r="G26"/>
  <c r="G25"/>
  <c r="G24"/>
  <c r="G23"/>
  <c r="G21"/>
  <c r="G20"/>
  <c r="G19"/>
  <c r="G18"/>
  <c r="G17"/>
  <c r="G15"/>
  <c r="G14"/>
  <c r="G13"/>
  <c r="G12"/>
  <c r="H64" i="2"/>
  <c r="H62"/>
  <c r="H61"/>
  <c r="H60"/>
  <c r="G60"/>
  <c r="G58"/>
  <c r="H54"/>
  <c r="G54"/>
  <c r="G52"/>
  <c r="H51"/>
  <c r="H50"/>
  <c r="G50"/>
  <c r="H49"/>
  <c r="G49"/>
  <c r="H48"/>
  <c r="G43"/>
  <c r="G42"/>
  <c r="G41"/>
  <c r="H37"/>
  <c r="H36"/>
  <c r="G36"/>
  <c r="H35"/>
  <c r="G35"/>
  <c r="H34"/>
  <c r="G34"/>
  <c r="H31"/>
  <c r="G31"/>
  <c r="H30"/>
  <c r="G30"/>
  <c r="H29"/>
  <c r="H28"/>
  <c r="H27"/>
  <c r="G27"/>
  <c r="G24"/>
  <c r="G22"/>
  <c r="H21"/>
  <c r="G21"/>
  <c r="H20"/>
  <c r="G20"/>
  <c r="H19"/>
  <c r="G19"/>
  <c r="G18"/>
  <c r="H17"/>
  <c r="H16"/>
  <c r="G16"/>
  <c r="H15"/>
  <c r="G15"/>
  <c r="F63"/>
  <c r="F62"/>
  <c r="F61"/>
  <c r="F60"/>
  <c r="F59"/>
  <c r="F58"/>
  <c r="F57"/>
  <c r="F56"/>
  <c r="F55"/>
  <c r="F54"/>
  <c r="F53"/>
  <c r="F52"/>
  <c r="F51"/>
  <c r="F50"/>
  <c r="F49"/>
  <c r="F48"/>
  <c r="F44"/>
  <c r="F43"/>
  <c r="F42"/>
  <c r="F41"/>
  <c r="F38"/>
  <c r="F37"/>
  <c r="F36"/>
  <c r="F35"/>
  <c r="F34"/>
  <c r="F31"/>
  <c r="F30"/>
  <c r="F29"/>
  <c r="F28"/>
  <c r="F27"/>
  <c r="F26"/>
  <c r="F25"/>
  <c r="F24"/>
  <c r="F23"/>
  <c r="F22"/>
  <c r="F21"/>
  <c r="F20"/>
  <c r="F19"/>
  <c r="F18"/>
  <c r="F17"/>
  <c r="F16"/>
  <c r="F15"/>
  <c r="I38" i="1"/>
  <c r="H38"/>
  <c r="H37"/>
  <c r="I30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H16"/>
  <c r="H15"/>
  <c r="I14"/>
  <c r="H14"/>
  <c r="G42"/>
  <c r="G41"/>
  <c r="G40"/>
  <c r="G39"/>
  <c r="G38"/>
  <c r="G37"/>
  <c r="G36"/>
  <c r="G34"/>
  <c r="G33"/>
  <c r="G32"/>
  <c r="G31"/>
  <c r="G30"/>
  <c r="G29"/>
  <c r="G28"/>
  <c r="G27"/>
  <c r="G26"/>
  <c r="G25"/>
  <c r="G24"/>
  <c r="G23"/>
  <c r="G22"/>
  <c r="G21"/>
  <c r="G20"/>
  <c r="G19"/>
  <c r="G18"/>
  <c r="G16"/>
  <c r="G15"/>
  <c r="G14"/>
  <c r="G12"/>
  <c r="G36" i="3"/>
  <c r="G13" i="2"/>
  <c r="F13"/>
</calcChain>
</file>

<file path=xl/sharedStrings.xml><?xml version="1.0" encoding="utf-8"?>
<sst xmlns="http://schemas.openxmlformats.org/spreadsheetml/2006/main" count="259" uniqueCount="215">
  <si>
    <t>Наименование показателя</t>
  </si>
  <si>
    <t>Код дохода по бюджетной классификации</t>
  </si>
  <si>
    <t>Отклонение от утвержденного бюджета</t>
  </si>
  <si>
    <t>% исполнения к утвержденному бюджету</t>
  </si>
  <si>
    <t>% исполнения  к уточненному бюджету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</si>
  <si>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</si>
  <si>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</si>
  <si>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</si>
  <si>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</si>
  <si>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</si>
  <si>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</si>
  <si>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</si>
  <si>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Единый сельскохозяйственный налог</t>
  </si>
  <si>
    <t>000 10503010010000110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</si>
  <si>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</si>
  <si>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</si>
  <si>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</si>
  <si>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</si>
  <si>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</si>
  <si>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</si>
  <si>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</si>
  <si>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</si>
  <si>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</si>
  <si>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</si>
  <si>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</si>
  <si>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</si>
  <si>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</si>
  <si>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государственную регистрацию актов гражданского состояния</t>
  </si>
  <si>
    <t>Иные межбюджетные трансферты</t>
  </si>
  <si>
    <t xml:space="preserve">                                                                                                                                  </t>
  </si>
  <si>
    <t>Код расхода по бюджетной классификации</t>
  </si>
  <si>
    <t>Отклонения от утверж. Бюджета</t>
  </si>
  <si>
    <t>% исполн. к утверж. Бюджету</t>
  </si>
  <si>
    <t>% исполн. к уточн. Бюджету</t>
  </si>
  <si>
    <t>Функционирование высшего должностного лица субъекта Российской Федерации и муниципального образования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</si>
  <si>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</si>
  <si>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</si>
  <si>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</si>
  <si>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</si>
  <si>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работ, услуг в сфере информационно-коммуникационных технологий</t>
  </si>
  <si>
    <t>Уплата иных платежей</t>
  </si>
  <si>
    <t>Другие общегосударственные вопросы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</si>
  <si>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</si>
  <si>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Уплата налога на имущество организаций и земельного налога</t>
  </si>
  <si>
    <t>Мобилизационная и вневойсковая подготовка</t>
  </si>
  <si>
    <t>Органы юстиции</t>
  </si>
  <si>
    <t>Дорожное хозяйство (дорожные фонды)</t>
  </si>
  <si>
    <t>Коммунальное хозяйство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</si>
  <si>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</si>
  <si>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Благоустройство</t>
  </si>
  <si>
    <t>Культура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</si>
  <si>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</si>
  <si>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Пенсионное обеспечение</t>
  </si>
  <si>
    <t>Иные пенсии, социальные доплаты к пенсиям</t>
  </si>
  <si>
    <t>Периодическая печать и издательства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</si>
  <si>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2 </t>
  </si>
  <si>
    <t>Ведомственная структура расходов  бюджета</t>
  </si>
  <si>
    <t>КОД</t>
  </si>
  <si>
    <t>НАИМЕНОВАНИЕ РАЗДЕЛОВ И ПОДРАЗДЕЛОВ КЛАССИФИКАЦИИ РАСХОДОВ БЮДЖЕТА</t>
  </si>
  <si>
    <t>Отклонения от  утверж. бюджета</t>
  </si>
  <si>
    <t>% исполн. к утверж. бюджету</t>
  </si>
  <si>
    <t>% исполн. к уточн. бюджету</t>
  </si>
  <si>
    <t>Обеспечение проведения выборов и референдумов</t>
  </si>
  <si>
    <t>ВСЕГО РАСХОДОВ</t>
  </si>
  <si>
    <t xml:space="preserve">                                                                                                                                                                                            (в рублях)</t>
  </si>
  <si>
    <t>Расходы   бюджета  по разделам  и  подразделам</t>
  </si>
  <si>
    <t>Код источника финансирования дефицита бюджета по бюджетной классификации</t>
  </si>
  <si>
    <t>Исполнено</t>
  </si>
  <si>
    <t>Источники финансирования дефицита бюджета - ВСЕГО</t>
  </si>
  <si>
    <t>Из них:</t>
  </si>
  <si>
    <t>Изменение остатков средств</t>
  </si>
  <si>
    <t>000 01000000000000000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</si>
  <si>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</si>
  <si>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</si>
  <si>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</si>
  <si>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</si>
  <si>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</si>
  <si>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</si>
  <si>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</si>
  <si>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</si>
  <si>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</si>
  <si>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</si>
  <si>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000 01060000000000500</t>
  </si>
  <si>
    <t>000 01060000000000600</t>
  </si>
  <si>
    <t>Источники внутреннего финансирования бюджета</t>
  </si>
  <si>
    <t>Источники внешнего финансирования бюджета</t>
  </si>
  <si>
    <t xml:space="preserve">                                        </t>
  </si>
  <si>
    <t xml:space="preserve">Источники финансирования дефицита </t>
  </si>
  <si>
    <t xml:space="preserve">бюджета по кодам классификации источников финансирования дефицитов бюджетов          </t>
  </si>
  <si>
    <t>(в рублях)</t>
  </si>
  <si>
    <t xml:space="preserve"> Доходы  бюджета  по кодам классификации доходов бюджета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</si>
  <si>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</si>
  <si>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3</t>
  </si>
  <si>
    <t xml:space="preserve">муниципального образования Ивановский сельсовет Оренбургского района Оренбургской области                                                   </t>
  </si>
  <si>
    <t xml:space="preserve"> муниципального образования Ивановский сельсовет Оренбургского района Оренбургской области </t>
  </si>
  <si>
    <t xml:space="preserve">классификации расходов бюджета муниципального образования Ивановский сельсовет Оренбургского района Оренбургской области                                                   </t>
  </si>
  <si>
    <t>Другие вопросы в области национальной экономики</t>
  </si>
  <si>
    <t>Бюджетные инвестиции в объекты капитального строительства государственной (муниципальной) собственности</t>
  </si>
  <si>
    <t>Результат исполнения бюджета (дефицит/профицит)</t>
  </si>
  <si>
    <t>000 0102 8600110001 121</t>
  </si>
  <si>
    <t>000 0102 8600110001 129</t>
  </si>
  <si>
    <t>000 0104 8600110002 121</t>
  </si>
  <si>
    <t>000 0104 8600110002 129</t>
  </si>
  <si>
    <t>000 0104 8600110002 242</t>
  </si>
  <si>
    <t>000 0104 8600110002 244</t>
  </si>
  <si>
    <t>000 0104 8600590007 244</t>
  </si>
  <si>
    <t>000 0106 7500061002 540</t>
  </si>
  <si>
    <t>000 0113 7500090004 853</t>
  </si>
  <si>
    <t>000 0113 7500090009 853</t>
  </si>
  <si>
    <t>000 0113 7500090010 244</t>
  </si>
  <si>
    <t>000 0113 8600795555 851</t>
  </si>
  <si>
    <t>000 0203 8600451180 121</t>
  </si>
  <si>
    <t>000 0203 8600451180 129</t>
  </si>
  <si>
    <t>000 0304 7500059302 244</t>
  </si>
  <si>
    <t>000 0409 8520690050 244</t>
  </si>
  <si>
    <t>000 0412 8510290044 244</t>
  </si>
  <si>
    <t>000 0412 8510290044 245</t>
  </si>
  <si>
    <t>000 0502 8550390035 244</t>
  </si>
  <si>
    <t>000 0502 8550390035 811</t>
  </si>
  <si>
    <t>000 0503 8560190036 244</t>
  </si>
  <si>
    <t>000 0801 8120170011 611</t>
  </si>
  <si>
    <t>000 1001 85Г0120009 312</t>
  </si>
  <si>
    <t>000 1202 7500090011 244</t>
  </si>
  <si>
    <t>Доходы бюджета - всего</t>
  </si>
  <si>
    <t>в том числе:</t>
  </si>
  <si>
    <t>X</t>
  </si>
  <si>
    <t>000 10302231010000110</t>
  </si>
  <si>
    <t>000 10302241010000110</t>
  </si>
  <si>
    <t>000 10302251010000110</t>
  </si>
  <si>
    <t>000 10302261010000110</t>
  </si>
  <si>
    <t>000 20215002100001150</t>
  </si>
  <si>
    <t>000 20235118100000150</t>
  </si>
  <si>
    <t>000 20235930100000150</t>
  </si>
  <si>
    <t>Расходы бюджета - всего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</si>
  <si>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</si>
  <si>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</si>
  <si>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000 0104 8600690008 244</t>
  </si>
  <si>
    <t>000 0113 8600370003 111</t>
  </si>
  <si>
    <t>000 0113 8600370003 119</t>
  </si>
  <si>
    <t>000 0113 8600370003 242</t>
  </si>
  <si>
    <t>000 0113 8600370003 244</t>
  </si>
  <si>
    <t>000 0113 8600370003 853</t>
  </si>
  <si>
    <t>000 0113 8600378888 111</t>
  </si>
  <si>
    <t>000 0113 8600378888 119</t>
  </si>
  <si>
    <t>000 0409 8520590049 244</t>
  </si>
  <si>
    <t>000 0409 8520590049 414</t>
  </si>
  <si>
    <t>Дотации бюджетам сельских поселений на поддержку мер по обеспечению сбалансированности бюджетов, на уплату налога на имущество</t>
  </si>
  <si>
    <t>Дотации бюджетам сельских поселений на поддержку мер по обеспечению сбалансированности бюджетов, на обеспечение повышения оплаты труда отдельных категорий работников</t>
  </si>
  <si>
    <t>Дотации бюджетам сельских поселений на поддержку мер по обеспечению сбалансированности бюджетов, для обеспечения минимального размера оплаты труда работников бюджетной сферы</t>
  </si>
  <si>
    <t>Дотации бюджетам сельских поселений на выравнивание бюджетной обеспеченности из бюджетов муниципальных районов, за счет средств областного бюджета</t>
  </si>
  <si>
    <t>Дотации бюджетам сельских поселений на выравнивание бюджетной обеспеченности из бюджетов муниципальных районов, за счет средств районного бюджета</t>
  </si>
  <si>
    <t>Прочие межбюджетные трансферты, передаваемые бюджетам сельских поселений, для обеспечения повышения оплаты труда работников муниципальных учреждений культуры</t>
  </si>
  <si>
    <t>000 11610123010101140</t>
  </si>
  <si>
    <t>000 20215002106111150</t>
  </si>
  <si>
    <t>000 20215002106888150</t>
  </si>
  <si>
    <t>000 20216001100001150</t>
  </si>
  <si>
    <t>000 20216001100002150</t>
  </si>
  <si>
    <t>000 20249999106777150</t>
  </si>
  <si>
    <t>Специальные расходы</t>
  </si>
  <si>
    <t>Исполнение судебных актов Российской Федерации и мировых соглашений по возмещению причиненного вреда</t>
  </si>
  <si>
    <t>000 0104 8601010040 540</t>
  </si>
  <si>
    <t>000 0113 8600171111 111</t>
  </si>
  <si>
    <t>000 0113 8600171111 119</t>
  </si>
  <si>
    <t>000 0801 8120267777 611</t>
  </si>
  <si>
    <t>000 0107 7500090006 880</t>
  </si>
  <si>
    <t>000 0113 7500090009 831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</si>
  <si>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</si>
  <si>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</si>
  <si>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</si>
  <si>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</si>
  <si>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</si>
  <si>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</si>
  <si>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</si>
  <si>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</si>
  <si>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</si>
  <si>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</si>
  <si>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СРЕДСТВА МАССОВОЙ ИНФОРМАЦИИ</t>
  </si>
  <si>
    <t>Утверждено на 2020 г. решением СД № 18 от 16.12.2020 года</t>
  </si>
  <si>
    <t>Уточнено на 2021год</t>
  </si>
  <si>
    <t>Кассовое исполнение на 01.01.2022г.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</si>
  <si>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</si>
  <si>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</si>
  <si>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</si>
  <si>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</si>
  <si>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</si>
  <si>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</si>
  <si>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</si>
  <si>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</si>
  <si>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компенсации затрат бюджетов сельских поселений</t>
  </si>
  <si>
    <t>000 11302995100000130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</si>
  <si>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</si>
  <si>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000 11607010100000140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</si>
  <si>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</si>
  <si>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Дотации бюджетам сельских поселений на поддержку мер по обеспечению сбалансированности бюджетов, за счет средств областного бюджета на софинансирование социально- значимых мероприятий</t>
  </si>
  <si>
    <t>000 20215002100060150</t>
  </si>
  <si>
    <t>Прочие субсидии бюджетам сельских поселений</t>
  </si>
  <si>
    <t>000 20229999100000150</t>
  </si>
  <si>
    <t>000 0104 8530560004 540</t>
  </si>
  <si>
    <t>000 0310 7500090012 244</t>
  </si>
  <si>
    <t>000 0409 8520490048 414</t>
  </si>
  <si>
    <t>000 0409 85205S1320 244</t>
  </si>
  <si>
    <t>Закупка энергетических ресурсов</t>
  </si>
  <si>
    <t>000 0502 8550390035 247</t>
  </si>
  <si>
    <t>000 0503 856016С060 244</t>
  </si>
  <si>
    <t>Закупка товаров, работ, услуг в целях капитального ремонта государственного (муниципального) имущества</t>
  </si>
  <si>
    <t>000 0503 8560190036 243</t>
  </si>
  <si>
    <t>000 0503 8560390038 247</t>
  </si>
  <si>
    <t>000 0503 8560390038 831</t>
  </si>
  <si>
    <t>Утверждено на 2021 г. решением СД № 18 от 16.12.2020 года</t>
  </si>
  <si>
    <t>Уточнено на 2021 год</t>
  </si>
  <si>
    <t>Уточнено на 2021</t>
  </si>
  <si>
    <t xml:space="preserve">                                                                                             Приложение 4 к Решению СД № 87  от  03.06.2022г.</t>
  </si>
  <si>
    <t xml:space="preserve">к  Решению СД  № 87  от  03.06.2022г. </t>
  </si>
  <si>
    <t xml:space="preserve">                                                                                                                                                                                                                    к Решению  СД  № 87   от 03.06.2022г.</t>
  </si>
  <si>
    <t xml:space="preserve">                                                                                                                                                                                                           к Решению  СД  № 87  от 03.06.2022г.</t>
  </si>
</sst>
</file>

<file path=xl/styles.xml><?xml version="1.0" encoding="utf-8"?>
<styleSheet xmlns="http://schemas.openxmlformats.org/spreadsheetml/2006/main">
  <numFmts count="2">
    <numFmt numFmtId="164" formatCode="&quot;&quot;###,##0.00"/>
    <numFmt numFmtId="165" formatCode="#,##0.00\ _₽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4" xfId="0" applyFont="1" applyBorder="1" applyAlignment="1">
      <alignment horizontal="center" wrapText="1"/>
    </xf>
    <xf numFmtId="164" fontId="15" fillId="0" borderId="4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164" fontId="16" fillId="0" borderId="4" xfId="0" applyNumberFormat="1" applyFont="1" applyBorder="1" applyAlignment="1">
      <alignment horizontal="right" wrapText="1"/>
    </xf>
    <xf numFmtId="165" fontId="16" fillId="0" borderId="4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wrapText="1"/>
    </xf>
    <xf numFmtId="164" fontId="16" fillId="0" borderId="5" xfId="0" applyNumberFormat="1" applyFont="1" applyBorder="1" applyAlignment="1">
      <alignment horizontal="right" wrapText="1"/>
    </xf>
    <xf numFmtId="0" fontId="16" fillId="0" borderId="6" xfId="0" applyFont="1" applyBorder="1" applyAlignment="1">
      <alignment horizontal="right" wrapText="1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164" fontId="15" fillId="0" borderId="5" xfId="0" applyNumberFormat="1" applyFont="1" applyBorder="1" applyAlignment="1">
      <alignment horizontal="right" wrapText="1"/>
    </xf>
    <xf numFmtId="0" fontId="15" fillId="0" borderId="6" xfId="0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164" fontId="14" fillId="0" borderId="5" xfId="0" applyNumberFormat="1" applyFont="1" applyBorder="1" applyAlignment="1">
      <alignment horizontal="right" wrapText="1"/>
    </xf>
    <xf numFmtId="164" fontId="13" fillId="0" borderId="5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top" wrapText="1"/>
    </xf>
    <xf numFmtId="2" fontId="13" fillId="0" borderId="5" xfId="0" applyNumberFormat="1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wrapText="1"/>
    </xf>
    <xf numFmtId="165" fontId="16" fillId="0" borderId="6" xfId="0" applyNumberFormat="1" applyFont="1" applyBorder="1" applyAlignment="1">
      <alignment horizontal="right" wrapText="1"/>
    </xf>
    <xf numFmtId="165" fontId="4" fillId="0" borderId="8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164" fontId="17" fillId="0" borderId="5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 wrapText="1"/>
    </xf>
    <xf numFmtId="4" fontId="14" fillId="0" borderId="3" xfId="0" applyNumberFormat="1" applyFont="1" applyBorder="1" applyAlignment="1">
      <alignment horizontal="right" wrapText="1"/>
    </xf>
    <xf numFmtId="0" fontId="14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17" name="Object 8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18" name="Object 6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19" name="Object 1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20" name="Object 5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21" name="Object 7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22" name="Object 4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23" name="Object 2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47625</xdr:rowOff>
    </xdr:to>
    <xdr:sp macro="" textlink="">
      <xdr:nvSpPr>
        <xdr:cNvPr id="1224" name="Object 3"/>
        <xdr:cNvSpPr>
          <a:spLocks noRot="1" noChangeArrowheads="1" noChangeShapeType="1"/>
        </xdr:cNvSpPr>
      </xdr:nvSpPr>
      <xdr:spPr bwMode="auto">
        <a:xfrm>
          <a:off x="0" y="2124075"/>
          <a:ext cx="0" cy="47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1" name="Object 1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2" name="Object 2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3" name="Object 3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4" name="Object 4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5" name="Object 5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6" name="Object 6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7" name="Object 7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48" name="Object 8"/>
        <xdr:cNvSpPr>
          <a:spLocks noRot="1" noChangeArrowheads="1" noChangeShapeType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42"/>
  <sheetViews>
    <sheetView workbookViewId="0">
      <selection activeCell="B9" sqref="B9:I9"/>
    </sheetView>
  </sheetViews>
  <sheetFormatPr defaultRowHeight="15"/>
  <cols>
    <col min="1" max="1" width="2.28515625" customWidth="1"/>
    <col min="2" max="2" width="65.7109375" style="11" customWidth="1"/>
    <col min="3" max="3" width="22.28515625" customWidth="1"/>
    <col min="4" max="4" width="12.7109375" customWidth="1"/>
    <col min="5" max="5" width="12.140625" customWidth="1"/>
    <col min="6" max="6" width="12.7109375" customWidth="1"/>
    <col min="7" max="7" width="12.28515625" customWidth="1"/>
    <col min="8" max="8" width="14.140625" customWidth="1"/>
    <col min="9" max="9" width="15.85546875" customWidth="1"/>
  </cols>
  <sheetData>
    <row r="2" spans="2:9" ht="15.75">
      <c r="B2" s="64" t="s">
        <v>91</v>
      </c>
      <c r="C2" s="64"/>
      <c r="D2" s="64"/>
      <c r="E2" s="64"/>
      <c r="F2" s="64"/>
      <c r="G2" s="64"/>
      <c r="H2" s="64"/>
      <c r="I2" s="64"/>
    </row>
    <row r="3" spans="2:9" ht="15.75">
      <c r="B3" s="64" t="s">
        <v>212</v>
      </c>
      <c r="C3" s="64"/>
      <c r="D3" s="64"/>
      <c r="E3" s="64"/>
      <c r="F3" s="64"/>
      <c r="G3" s="64"/>
      <c r="H3" s="64"/>
      <c r="I3" s="64"/>
    </row>
    <row r="4" spans="2:9" ht="15.75">
      <c r="B4" s="13" t="s">
        <v>29</v>
      </c>
      <c r="C4" s="14"/>
      <c r="D4" s="14"/>
      <c r="E4" s="14"/>
      <c r="F4" s="14"/>
      <c r="G4" s="14"/>
      <c r="H4" s="14"/>
      <c r="I4" s="14"/>
    </row>
    <row r="5" spans="2:9" ht="15.75">
      <c r="B5" s="13"/>
      <c r="C5" s="14"/>
      <c r="D5" s="14"/>
      <c r="E5" s="14"/>
      <c r="F5" s="14"/>
      <c r="G5" s="14"/>
      <c r="H5" s="14"/>
      <c r="I5" s="14"/>
    </row>
    <row r="6" spans="2:9" ht="15.75">
      <c r="B6" s="65" t="s">
        <v>90</v>
      </c>
      <c r="C6" s="65"/>
      <c r="D6" s="65"/>
      <c r="E6" s="65"/>
      <c r="F6" s="65"/>
      <c r="G6" s="65"/>
      <c r="H6" s="65"/>
      <c r="I6" s="65"/>
    </row>
    <row r="7" spans="2:9" ht="15.75">
      <c r="B7" s="65" t="s">
        <v>94</v>
      </c>
      <c r="C7" s="65"/>
      <c r="D7" s="65"/>
      <c r="E7" s="65"/>
      <c r="F7" s="65"/>
      <c r="G7" s="65"/>
      <c r="H7" s="65"/>
      <c r="I7" s="65"/>
    </row>
    <row r="9" spans="2:9" ht="12.75">
      <c r="B9" s="66" t="s">
        <v>64</v>
      </c>
      <c r="C9" s="66"/>
      <c r="D9" s="66"/>
      <c r="E9" s="66"/>
      <c r="F9" s="66"/>
      <c r="G9" s="66"/>
      <c r="H9" s="66"/>
      <c r="I9" s="66"/>
    </row>
    <row r="10" spans="2:9" ht="90.75" customHeight="1">
      <c r="B10" s="21" t="s">
        <v>0</v>
      </c>
      <c r="C10" s="17" t="s">
        <v>1</v>
      </c>
      <c r="D10" s="17" t="s">
        <v>208</v>
      </c>
      <c r="E10" s="17" t="s">
        <v>178</v>
      </c>
      <c r="F10" s="17" t="s">
        <v>179</v>
      </c>
      <c r="G10" s="17" t="s">
        <v>2</v>
      </c>
      <c r="H10" s="17" t="s">
        <v>3</v>
      </c>
      <c r="I10" s="17" t="s">
        <v>4</v>
      </c>
    </row>
    <row r="11" spans="2:9" ht="15.75">
      <c r="B11" s="19">
        <v>1</v>
      </c>
      <c r="C11" s="3">
        <v>2</v>
      </c>
      <c r="D11" s="3">
        <v>3</v>
      </c>
      <c r="E11" s="3">
        <v>4</v>
      </c>
      <c r="F11" s="3">
        <v>5</v>
      </c>
      <c r="G11" s="3">
        <v>6</v>
      </c>
      <c r="H11" s="3">
        <v>7</v>
      </c>
      <c r="I11" s="3">
        <v>8</v>
      </c>
    </row>
    <row r="12" spans="2:9" ht="18" customHeight="1">
      <c r="B12" s="32" t="s">
        <v>123</v>
      </c>
      <c r="C12" s="33" t="s">
        <v>125</v>
      </c>
      <c r="D12" s="29">
        <f>D14+D15+D16+D17+D18+D19+D20+D21+D22+D23+D24+D25+D26+D27+D28+D32+D33+D34+D35+D36+D37+D39+D40+D41+D42+D38</f>
        <v>54449762.209999993</v>
      </c>
      <c r="E12" s="34">
        <f>E14+E15+E16+E17+E18+E19+E20+E21+E22+E23+E24+E25+E26+E27+E28+E29+E31+E32+E33+E34+E35+E36+E37+E38+E39+E40+E41+E42+E30</f>
        <v>63923262.209999993</v>
      </c>
      <c r="F12" s="34">
        <f>F14+F15+F16+F17+F18+F19+F20+F21+F22+F23+F24+F25+F26+F27+F28+F29+F30+F31+F32+F33+F34+F35+F36+F37+F38+F39+F40+F41+F42</f>
        <v>71997832.219999999</v>
      </c>
      <c r="G12" s="30">
        <f>G14+G15+G16+G17+G18+G19+G20+G21+G22+G23+G24+G25+G26+G27+G28+G29+G31+G32+G30+G33+G34+G35+G36+G37+G38+G39+G40+G41+G42</f>
        <v>17548070.009999998</v>
      </c>
      <c r="H12" s="60">
        <v>132.19999999999999</v>
      </c>
      <c r="I12" s="62">
        <v>112.6</v>
      </c>
    </row>
    <row r="13" spans="2:9" ht="12.75">
      <c r="B13" s="53" t="s">
        <v>124</v>
      </c>
      <c r="C13" s="54"/>
      <c r="D13" s="35"/>
      <c r="E13" s="35"/>
      <c r="F13" s="35"/>
      <c r="G13" s="55"/>
      <c r="H13" s="61"/>
      <c r="I13" s="63"/>
    </row>
    <row r="14" spans="2:9" ht="21.75" customHeight="1">
      <c r="B14" s="32" t="s">
        <v>6</v>
      </c>
      <c r="C14" s="33" t="s">
        <v>7</v>
      </c>
      <c r="D14" s="34">
        <v>13710000</v>
      </c>
      <c r="E14" s="34">
        <v>13710000</v>
      </c>
      <c r="F14" s="59">
        <v>16052776.27</v>
      </c>
      <c r="G14" s="56">
        <f t="shared" ref="G14:G34" si="0">F14-D14</f>
        <v>2342776.2699999996</v>
      </c>
      <c r="H14" s="57">
        <f t="shared" ref="H14:H27" si="1">F14/D14*100</f>
        <v>117.08808366156089</v>
      </c>
      <c r="I14" s="58">
        <f>F14/E14*100</f>
        <v>117.08808366156089</v>
      </c>
    </row>
    <row r="15" spans="2:9" ht="21.75" customHeight="1">
      <c r="B15" s="32" t="s">
        <v>8</v>
      </c>
      <c r="C15" s="33" t="s">
        <v>9</v>
      </c>
      <c r="D15" s="34">
        <v>50000</v>
      </c>
      <c r="E15" s="34">
        <v>50000</v>
      </c>
      <c r="F15" s="59">
        <v>28304.880000000001</v>
      </c>
      <c r="G15" s="31">
        <f t="shared" si="0"/>
        <v>-21695.119999999999</v>
      </c>
      <c r="H15" s="3">
        <f t="shared" si="1"/>
        <v>56.609759999999994</v>
      </c>
      <c r="I15" s="52">
        <f>F15/E15*100</f>
        <v>56.609759999999994</v>
      </c>
    </row>
    <row r="16" spans="2:9" ht="21.75" customHeight="1">
      <c r="B16" s="32" t="s">
        <v>10</v>
      </c>
      <c r="C16" s="33" t="s">
        <v>11</v>
      </c>
      <c r="D16" s="34">
        <v>150000</v>
      </c>
      <c r="E16" s="34">
        <v>150000</v>
      </c>
      <c r="F16" s="59">
        <v>753786.9</v>
      </c>
      <c r="G16" s="31">
        <f t="shared" si="0"/>
        <v>603786.9</v>
      </c>
      <c r="H16" s="3">
        <f t="shared" si="1"/>
        <v>502.52460000000002</v>
      </c>
      <c r="I16" s="52">
        <f>F16/E16*100</f>
        <v>502.52460000000002</v>
      </c>
    </row>
    <row r="17" spans="2:9" ht="60.75" customHeight="1">
      <c r="B17" s="32" t="s">
        <v>180</v>
      </c>
      <c r="C17" s="33" t="s">
        <v>181</v>
      </c>
      <c r="D17" s="34">
        <v>10000</v>
      </c>
      <c r="E17" s="34">
        <v>10000</v>
      </c>
      <c r="F17" s="59">
        <v>249669.98</v>
      </c>
      <c r="G17" s="31">
        <f>F17-D17</f>
        <v>239669.98</v>
      </c>
      <c r="H17" s="3">
        <f>F17/D17*100</f>
        <v>2496.6997999999999</v>
      </c>
      <c r="I17" s="52">
        <f>F17/E17*100</f>
        <v>2496.6997999999999</v>
      </c>
    </row>
    <row r="18" spans="2:9" ht="69.75" customHeight="1">
      <c r="B18" s="32" t="s">
        <v>182</v>
      </c>
      <c r="C18" s="33" t="s">
        <v>126</v>
      </c>
      <c r="D18" s="34">
        <v>3736567.26</v>
      </c>
      <c r="E18" s="34">
        <v>3736567.26</v>
      </c>
      <c r="F18" s="59">
        <v>3829098.79</v>
      </c>
      <c r="G18" s="31">
        <f t="shared" si="0"/>
        <v>92531.530000000261</v>
      </c>
      <c r="H18" s="3">
        <f t="shared" si="1"/>
        <v>102.47637801119096</v>
      </c>
      <c r="I18" s="52">
        <f t="shared" ref="I18:I30" si="2">F18/E18*100</f>
        <v>102.47637801119096</v>
      </c>
    </row>
    <row r="19" spans="2:9" ht="93.75" customHeight="1">
      <c r="B19" s="32" t="s">
        <v>183</v>
      </c>
      <c r="C19" s="33" t="s">
        <v>127</v>
      </c>
      <c r="D19" s="34">
        <v>21293.97</v>
      </c>
      <c r="E19" s="34">
        <v>21293.97</v>
      </c>
      <c r="F19" s="59">
        <v>26929.03</v>
      </c>
      <c r="G19" s="31">
        <f t="shared" si="0"/>
        <v>5635.0599999999977</v>
      </c>
      <c r="H19" s="3">
        <f t="shared" si="1"/>
        <v>126.46317243801883</v>
      </c>
      <c r="I19" s="52">
        <f t="shared" si="2"/>
        <v>126.46317243801883</v>
      </c>
    </row>
    <row r="20" spans="2:9" ht="45.75" customHeight="1">
      <c r="B20" s="32" t="s">
        <v>184</v>
      </c>
      <c r="C20" s="33" t="s">
        <v>128</v>
      </c>
      <c r="D20" s="34">
        <v>4915235.8499999996</v>
      </c>
      <c r="E20" s="34">
        <v>4915235.8499999996</v>
      </c>
      <c r="F20" s="59">
        <v>5091135.82</v>
      </c>
      <c r="G20" s="31">
        <f t="shared" si="0"/>
        <v>175899.97000000067</v>
      </c>
      <c r="H20" s="3">
        <f t="shared" si="1"/>
        <v>103.57866794937216</v>
      </c>
      <c r="I20" s="52">
        <f t="shared" si="2"/>
        <v>103.57866794937216</v>
      </c>
    </row>
    <row r="21" spans="2:9" ht="30" customHeight="1">
      <c r="B21" s="32" t="s">
        <v>185</v>
      </c>
      <c r="C21" s="33" t="s">
        <v>129</v>
      </c>
      <c r="D21" s="34">
        <v>-535337.87</v>
      </c>
      <c r="E21" s="34">
        <v>-535337.87</v>
      </c>
      <c r="F21" s="59">
        <v>-652959.65</v>
      </c>
      <c r="G21" s="31">
        <f t="shared" si="0"/>
        <v>-117621.78000000003</v>
      </c>
      <c r="H21" s="3">
        <f t="shared" si="1"/>
        <v>121.97150371596166</v>
      </c>
      <c r="I21" s="52">
        <f t="shared" si="2"/>
        <v>121.97150371596166</v>
      </c>
    </row>
    <row r="22" spans="2:9" ht="36" customHeight="1">
      <c r="B22" s="32" t="s">
        <v>12</v>
      </c>
      <c r="C22" s="33" t="s">
        <v>13</v>
      </c>
      <c r="D22" s="34">
        <v>107000</v>
      </c>
      <c r="E22" s="34">
        <v>107000</v>
      </c>
      <c r="F22" s="59">
        <v>1305356.23</v>
      </c>
      <c r="G22" s="31">
        <f t="shared" si="0"/>
        <v>1198356.23</v>
      </c>
      <c r="H22" s="3">
        <f t="shared" si="1"/>
        <v>1219.9590934579439</v>
      </c>
      <c r="I22" s="52">
        <f t="shared" si="2"/>
        <v>1219.9590934579439</v>
      </c>
    </row>
    <row r="23" spans="2:9" ht="56.25" customHeight="1">
      <c r="B23" s="32" t="s">
        <v>14</v>
      </c>
      <c r="C23" s="33" t="s">
        <v>15</v>
      </c>
      <c r="D23" s="34">
        <v>1778000</v>
      </c>
      <c r="E23" s="34">
        <v>1778000</v>
      </c>
      <c r="F23" s="59">
        <v>2143689.56</v>
      </c>
      <c r="G23" s="31">
        <f t="shared" si="0"/>
        <v>365689.56000000006</v>
      </c>
      <c r="H23" s="3">
        <f t="shared" si="1"/>
        <v>120.56746681664792</v>
      </c>
      <c r="I23" s="52">
        <f t="shared" si="2"/>
        <v>120.56746681664792</v>
      </c>
    </row>
    <row r="24" spans="2:9" ht="62.25" customHeight="1">
      <c r="B24" s="32" t="s">
        <v>16</v>
      </c>
      <c r="C24" s="33" t="s">
        <v>17</v>
      </c>
      <c r="D24" s="34">
        <v>7169000</v>
      </c>
      <c r="E24" s="34">
        <v>7169000</v>
      </c>
      <c r="F24" s="59">
        <v>8520066.5099999998</v>
      </c>
      <c r="G24" s="31">
        <f t="shared" si="0"/>
        <v>1351066.5099999998</v>
      </c>
      <c r="H24" s="3">
        <f t="shared" si="1"/>
        <v>118.84595494490166</v>
      </c>
      <c r="I24" s="52">
        <f t="shared" si="2"/>
        <v>118.84595494490166</v>
      </c>
    </row>
    <row r="25" spans="2:9" ht="55.5" customHeight="1">
      <c r="B25" s="32" t="s">
        <v>18</v>
      </c>
      <c r="C25" s="33" t="s">
        <v>19</v>
      </c>
      <c r="D25" s="34">
        <v>6728000</v>
      </c>
      <c r="E25" s="34">
        <v>6728000</v>
      </c>
      <c r="F25" s="59">
        <v>8455594.2899999991</v>
      </c>
      <c r="G25" s="31">
        <f t="shared" si="0"/>
        <v>1727594.2899999991</v>
      </c>
      <c r="H25" s="3">
        <f t="shared" si="1"/>
        <v>125.67767969678951</v>
      </c>
      <c r="I25" s="52">
        <f t="shared" si="2"/>
        <v>125.67767969678951</v>
      </c>
    </row>
    <row r="26" spans="2:9" ht="57.75" customHeight="1">
      <c r="B26" s="32" t="s">
        <v>20</v>
      </c>
      <c r="C26" s="33" t="s">
        <v>21</v>
      </c>
      <c r="D26" s="34">
        <v>43000</v>
      </c>
      <c r="E26" s="34">
        <v>43000</v>
      </c>
      <c r="F26" s="59">
        <v>9050</v>
      </c>
      <c r="G26" s="31">
        <f t="shared" si="0"/>
        <v>-33950</v>
      </c>
      <c r="H26" s="3">
        <f t="shared" si="1"/>
        <v>21.046511627906977</v>
      </c>
      <c r="I26" s="52">
        <f t="shared" si="2"/>
        <v>21.046511627906977</v>
      </c>
    </row>
    <row r="27" spans="2:9" ht="18.75" customHeight="1">
      <c r="B27" s="32" t="s">
        <v>22</v>
      </c>
      <c r="C27" s="33" t="s">
        <v>23</v>
      </c>
      <c r="D27" s="34">
        <v>168000</v>
      </c>
      <c r="E27" s="34">
        <v>168000</v>
      </c>
      <c r="F27" s="59">
        <v>168020.6</v>
      </c>
      <c r="G27" s="31">
        <f t="shared" si="0"/>
        <v>20.600000000005821</v>
      </c>
      <c r="H27" s="3">
        <f t="shared" si="1"/>
        <v>100.01226190476191</v>
      </c>
      <c r="I27" s="52">
        <f t="shared" si="2"/>
        <v>100.01226190476191</v>
      </c>
    </row>
    <row r="28" spans="2:9" ht="18.75" customHeight="1">
      <c r="B28" s="32" t="s">
        <v>186</v>
      </c>
      <c r="C28" s="33" t="s">
        <v>187</v>
      </c>
      <c r="D28" s="34">
        <v>0</v>
      </c>
      <c r="E28" s="34">
        <v>0</v>
      </c>
      <c r="F28" s="59">
        <v>131904.99</v>
      </c>
      <c r="G28" s="31">
        <f t="shared" si="0"/>
        <v>131904.99</v>
      </c>
      <c r="H28" s="3">
        <v>0</v>
      </c>
      <c r="I28" s="52">
        <v>100</v>
      </c>
    </row>
    <row r="29" spans="2:9" ht="18.75" customHeight="1">
      <c r="B29" s="32" t="s">
        <v>188</v>
      </c>
      <c r="C29" s="33" t="s">
        <v>189</v>
      </c>
      <c r="D29" s="34">
        <v>0</v>
      </c>
      <c r="E29" s="34">
        <v>0</v>
      </c>
      <c r="F29" s="59">
        <v>13050</v>
      </c>
      <c r="G29" s="31">
        <f t="shared" si="0"/>
        <v>13050</v>
      </c>
      <c r="H29" s="3">
        <v>0</v>
      </c>
      <c r="I29" s="52">
        <v>100</v>
      </c>
    </row>
    <row r="30" spans="2:9" ht="18.75" customHeight="1">
      <c r="B30" s="32" t="s">
        <v>24</v>
      </c>
      <c r="C30" s="33" t="s">
        <v>25</v>
      </c>
      <c r="D30" s="34">
        <v>0</v>
      </c>
      <c r="E30" s="34">
        <v>4773000</v>
      </c>
      <c r="F30" s="59">
        <v>4773000</v>
      </c>
      <c r="G30" s="31">
        <f t="shared" si="0"/>
        <v>4773000</v>
      </c>
      <c r="H30" s="3">
        <v>0</v>
      </c>
      <c r="I30" s="52">
        <f t="shared" si="2"/>
        <v>100</v>
      </c>
    </row>
    <row r="31" spans="2:9" ht="18.75" customHeight="1">
      <c r="B31" s="32" t="s">
        <v>190</v>
      </c>
      <c r="C31" s="33" t="s">
        <v>191</v>
      </c>
      <c r="D31" s="34">
        <v>0</v>
      </c>
      <c r="E31" s="34">
        <v>0</v>
      </c>
      <c r="F31" s="59">
        <v>5000</v>
      </c>
      <c r="G31" s="31">
        <f t="shared" si="0"/>
        <v>5000</v>
      </c>
      <c r="H31" s="3">
        <v>0</v>
      </c>
      <c r="I31" s="52">
        <v>100</v>
      </c>
    </row>
    <row r="32" spans="2:9" ht="36.75" customHeight="1">
      <c r="B32" s="32" t="s">
        <v>192</v>
      </c>
      <c r="C32" s="33" t="s">
        <v>152</v>
      </c>
      <c r="D32" s="34">
        <v>0</v>
      </c>
      <c r="E32" s="34">
        <v>0</v>
      </c>
      <c r="F32" s="59">
        <v>-5048.9799999999996</v>
      </c>
      <c r="G32" s="31">
        <f t="shared" si="0"/>
        <v>-5048.9799999999996</v>
      </c>
      <c r="H32" s="3">
        <v>100</v>
      </c>
      <c r="I32" s="52">
        <v>100</v>
      </c>
    </row>
    <row r="33" spans="2:9" ht="16.5" customHeight="1">
      <c r="B33" s="32" t="s">
        <v>146</v>
      </c>
      <c r="C33" s="33" t="s">
        <v>130</v>
      </c>
      <c r="D33" s="34">
        <v>2730000</v>
      </c>
      <c r="E33" s="34">
        <v>2183400</v>
      </c>
      <c r="F33" s="59">
        <v>2183400</v>
      </c>
      <c r="G33" s="31">
        <f t="shared" si="0"/>
        <v>-546600</v>
      </c>
      <c r="H33" s="3">
        <v>100</v>
      </c>
      <c r="I33" s="52">
        <v>100</v>
      </c>
    </row>
    <row r="34" spans="2:9" ht="15" customHeight="1">
      <c r="B34" s="32" t="s">
        <v>193</v>
      </c>
      <c r="C34" s="33" t="s">
        <v>194</v>
      </c>
      <c r="D34" s="34">
        <v>0</v>
      </c>
      <c r="E34" s="34">
        <v>286300</v>
      </c>
      <c r="F34" s="59">
        <v>286300</v>
      </c>
      <c r="G34" s="31">
        <f t="shared" si="0"/>
        <v>286300</v>
      </c>
      <c r="H34" s="3">
        <v>100</v>
      </c>
      <c r="I34" s="52">
        <v>100</v>
      </c>
    </row>
    <row r="35" spans="2:9" ht="30.75" customHeight="1">
      <c r="B35" s="32" t="s">
        <v>147</v>
      </c>
      <c r="C35" s="33" t="s">
        <v>153</v>
      </c>
      <c r="D35" s="34">
        <v>130000</v>
      </c>
      <c r="E35" s="34">
        <v>130000</v>
      </c>
      <c r="F35" s="59">
        <v>130000</v>
      </c>
      <c r="G35" s="31">
        <v>0</v>
      </c>
      <c r="H35" s="3">
        <v>100</v>
      </c>
      <c r="I35" s="52">
        <v>100</v>
      </c>
    </row>
    <row r="36" spans="2:9" ht="30.75" customHeight="1">
      <c r="B36" s="32" t="s">
        <v>148</v>
      </c>
      <c r="C36" s="33" t="s">
        <v>154</v>
      </c>
      <c r="D36" s="34">
        <v>152000</v>
      </c>
      <c r="E36" s="34">
        <v>152000</v>
      </c>
      <c r="F36" s="59">
        <v>152000</v>
      </c>
      <c r="G36" s="31">
        <f t="shared" ref="G36:G42" si="3">F36-D36</f>
        <v>0</v>
      </c>
      <c r="H36" s="3">
        <v>100</v>
      </c>
      <c r="I36" s="52">
        <v>0</v>
      </c>
    </row>
    <row r="37" spans="2:9" ht="51.75" customHeight="1">
      <c r="B37" s="32" t="s">
        <v>149</v>
      </c>
      <c r="C37" s="33" t="s">
        <v>155</v>
      </c>
      <c r="D37" s="34">
        <v>12728000</v>
      </c>
      <c r="E37" s="34">
        <v>12728000</v>
      </c>
      <c r="F37" s="59">
        <v>12728000</v>
      </c>
      <c r="G37" s="31">
        <f t="shared" si="3"/>
        <v>0</v>
      </c>
      <c r="H37" s="3">
        <f>F37/D37*100</f>
        <v>100</v>
      </c>
      <c r="I37" s="52">
        <v>100</v>
      </c>
    </row>
    <row r="38" spans="2:9" ht="45" customHeight="1">
      <c r="B38" s="32" t="s">
        <v>150</v>
      </c>
      <c r="C38" s="33" t="s">
        <v>156</v>
      </c>
      <c r="D38" s="34">
        <v>148000</v>
      </c>
      <c r="E38" s="34">
        <v>148000</v>
      </c>
      <c r="F38" s="59">
        <v>148000</v>
      </c>
      <c r="G38" s="31">
        <f t="shared" si="3"/>
        <v>0</v>
      </c>
      <c r="H38" s="3">
        <f>F38/D38*100</f>
        <v>100</v>
      </c>
      <c r="I38" s="52">
        <f>F38/E38*100</f>
        <v>100</v>
      </c>
    </row>
    <row r="39" spans="2:9" ht="24.75" customHeight="1">
      <c r="B39" s="32" t="s">
        <v>195</v>
      </c>
      <c r="C39" s="33" t="s">
        <v>196</v>
      </c>
      <c r="D39" s="34">
        <v>0</v>
      </c>
      <c r="E39" s="34">
        <v>4960800</v>
      </c>
      <c r="F39" s="59">
        <v>4960704</v>
      </c>
      <c r="G39" s="31">
        <f t="shared" si="3"/>
        <v>4960704</v>
      </c>
      <c r="H39" s="3">
        <v>100</v>
      </c>
      <c r="I39" s="52">
        <v>100</v>
      </c>
    </row>
    <row r="40" spans="2:9" ht="31.5" customHeight="1">
      <c r="B40" s="32" t="s">
        <v>26</v>
      </c>
      <c r="C40" s="33" t="s">
        <v>131</v>
      </c>
      <c r="D40" s="34">
        <v>254903</v>
      </c>
      <c r="E40" s="34">
        <v>254903</v>
      </c>
      <c r="F40" s="59">
        <v>254903</v>
      </c>
      <c r="G40" s="31">
        <f t="shared" si="3"/>
        <v>0</v>
      </c>
      <c r="H40" s="3">
        <v>100</v>
      </c>
      <c r="I40" s="52">
        <v>100</v>
      </c>
    </row>
    <row r="41" spans="2:9" ht="30" customHeight="1">
      <c r="B41" s="32" t="s">
        <v>27</v>
      </c>
      <c r="C41" s="33" t="s">
        <v>132</v>
      </c>
      <c r="D41" s="34">
        <v>29100</v>
      </c>
      <c r="E41" s="34">
        <v>29100</v>
      </c>
      <c r="F41" s="59">
        <v>29100</v>
      </c>
      <c r="G41" s="31">
        <f t="shared" si="3"/>
        <v>0</v>
      </c>
      <c r="H41" s="3">
        <v>100</v>
      </c>
      <c r="I41" s="52">
        <v>100</v>
      </c>
    </row>
    <row r="42" spans="2:9" ht="47.25" customHeight="1">
      <c r="B42" s="32" t="s">
        <v>151</v>
      </c>
      <c r="C42" s="33" t="s">
        <v>157</v>
      </c>
      <c r="D42" s="34">
        <v>227000</v>
      </c>
      <c r="E42" s="34">
        <v>227000</v>
      </c>
      <c r="F42" s="59">
        <v>227000</v>
      </c>
      <c r="G42" s="31">
        <f t="shared" si="3"/>
        <v>0</v>
      </c>
      <c r="H42" s="3">
        <v>100</v>
      </c>
      <c r="I42" s="52">
        <v>100</v>
      </c>
    </row>
  </sheetData>
  <mergeCells count="7">
    <mergeCell ref="H12:H13"/>
    <mergeCell ref="I12:I13"/>
    <mergeCell ref="B2:I2"/>
    <mergeCell ref="B3:I3"/>
    <mergeCell ref="B6:I6"/>
    <mergeCell ref="B7:I7"/>
    <mergeCell ref="B9:I9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83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265"/>
  <sheetViews>
    <sheetView workbookViewId="0">
      <selection activeCell="A5" sqref="A5"/>
    </sheetView>
  </sheetViews>
  <sheetFormatPr defaultRowHeight="15"/>
  <cols>
    <col min="1" max="1" width="62.5703125" style="11" customWidth="1"/>
    <col min="2" max="2" width="26" style="11" customWidth="1"/>
    <col min="3" max="8" width="19" customWidth="1"/>
  </cols>
  <sheetData>
    <row r="2" spans="1:9" ht="15.75">
      <c r="A2" s="16"/>
      <c r="B2" s="16"/>
      <c r="C2" s="16"/>
      <c r="D2" s="16"/>
      <c r="E2" s="16"/>
      <c r="F2" s="16"/>
      <c r="G2" s="16"/>
      <c r="H2" s="16"/>
    </row>
    <row r="3" spans="1:9" ht="15.75">
      <c r="A3" s="65" t="s">
        <v>55</v>
      </c>
      <c r="B3" s="65"/>
      <c r="C3" s="65"/>
      <c r="D3" s="65"/>
      <c r="E3" s="65"/>
      <c r="F3" s="65"/>
      <c r="G3" s="65"/>
      <c r="H3" s="65"/>
    </row>
    <row r="4" spans="1:9" ht="15.75">
      <c r="A4" s="65" t="s">
        <v>213</v>
      </c>
      <c r="B4" s="65"/>
      <c r="C4" s="65"/>
      <c r="D4" s="65"/>
      <c r="E4" s="65"/>
      <c r="F4" s="65"/>
      <c r="G4" s="65"/>
      <c r="H4" s="65"/>
    </row>
    <row r="5" spans="1:9" ht="15.75">
      <c r="A5" s="15"/>
      <c r="B5" s="16"/>
      <c r="C5" s="16"/>
      <c r="D5" s="16"/>
      <c r="E5" s="16"/>
      <c r="F5" s="16"/>
      <c r="G5" s="16"/>
      <c r="H5" s="16"/>
    </row>
    <row r="6" spans="1:9" ht="15.75">
      <c r="A6" s="65" t="s">
        <v>56</v>
      </c>
      <c r="B6" s="65"/>
      <c r="C6" s="65"/>
      <c r="D6" s="65"/>
      <c r="E6" s="65"/>
      <c r="F6" s="65"/>
      <c r="G6" s="65"/>
      <c r="H6" s="65"/>
    </row>
    <row r="7" spans="1:9" ht="15.75">
      <c r="A7" s="65" t="s">
        <v>93</v>
      </c>
      <c r="B7" s="65"/>
      <c r="C7" s="65"/>
      <c r="D7" s="65"/>
      <c r="E7" s="65"/>
      <c r="F7" s="65"/>
      <c r="G7" s="65"/>
      <c r="H7" s="65"/>
    </row>
    <row r="8" spans="1:9" ht="15.75">
      <c r="A8" s="16"/>
      <c r="B8" s="16"/>
      <c r="C8" s="16"/>
      <c r="D8" s="16"/>
      <c r="E8" s="16"/>
      <c r="F8" s="16"/>
      <c r="G8" s="16"/>
      <c r="H8" s="16"/>
    </row>
    <row r="9" spans="1:9" ht="15.75">
      <c r="A9" s="1"/>
    </row>
    <row r="10" spans="1:9" ht="12.75">
      <c r="A10" s="66" t="s">
        <v>64</v>
      </c>
      <c r="B10" s="66"/>
      <c r="C10" s="66"/>
      <c r="D10" s="66"/>
      <c r="E10" s="66"/>
      <c r="F10" s="66"/>
      <c r="G10" s="66"/>
      <c r="H10" s="66"/>
    </row>
    <row r="11" spans="1:9" ht="60.75" customHeight="1">
      <c r="A11" s="18" t="s">
        <v>0</v>
      </c>
      <c r="B11" s="18" t="s">
        <v>30</v>
      </c>
      <c r="C11" s="7" t="s">
        <v>208</v>
      </c>
      <c r="D11" s="7" t="s">
        <v>209</v>
      </c>
      <c r="E11" s="7" t="s">
        <v>179</v>
      </c>
      <c r="F11" s="7" t="s">
        <v>31</v>
      </c>
      <c r="G11" s="7" t="s">
        <v>32</v>
      </c>
      <c r="H11" s="7" t="s">
        <v>33</v>
      </c>
      <c r="I11" s="2"/>
    </row>
    <row r="12" spans="1:9" ht="15.75">
      <c r="A12" s="19">
        <v>1</v>
      </c>
      <c r="B12" s="19"/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4">
        <v>8</v>
      </c>
      <c r="I12" s="2"/>
    </row>
    <row r="13" spans="1:9" ht="15" customHeight="1">
      <c r="A13" s="36" t="s">
        <v>133</v>
      </c>
      <c r="B13" s="38" t="s">
        <v>125</v>
      </c>
      <c r="C13" s="26">
        <f>C15+C16+C17+C18+C19+C20+C21+C22+C23+C24+C25+C26+C27+C28+C29+C30+C31+C32+C33+C34+C35+C36+C37+C38+C39+C40+C41+C42+C43+C44+C45+C46+C47+C48+C49+C50+C51+C52+C53+C54+C55+C56+C57+C58+C59+C60+C61+C62+C63</f>
        <v>54449762.210000001</v>
      </c>
      <c r="D13" s="40">
        <f>D15+D16+D17+D18+D19+D20+D21+D22+D23+D24+D25+D26+D27+D28+D29+D30+D31+D32+D33+D34+D36+D35+D37+D38+D39+D40+D41+D42+D43+D44+D45+D46+D47+D48+D49+D50+D51+D52+D53+D54+D55+D56+D57+D58+D59+D60+D61+D62+D63</f>
        <v>73310775.219999999</v>
      </c>
      <c r="E13" s="40">
        <f>E15+E16+E17+E18+E19+E20+E21+E22+E23+E24+E25+E26+E27+E28+E29+E30+E31+E32+E33+E34+E35+E36+E37+E38+E39+E40+E41+E42+E43+E44+E45+E46+E47+E48+E49+E50+E51+E52+E53+E54+E55+E56+E57+E58+E59+E60+E61+E62+E63</f>
        <v>54917896.669999987</v>
      </c>
      <c r="F13" s="26">
        <f>E13-C13</f>
        <v>468134.45999998599</v>
      </c>
      <c r="G13" s="67">
        <f>E13/C13*100</f>
        <v>100.85975482903764</v>
      </c>
      <c r="H13" s="67">
        <f>E13/D13*100</f>
        <v>74.911084359967006</v>
      </c>
      <c r="I13" s="68"/>
    </row>
    <row r="14" spans="1:9" ht="15" customHeight="1">
      <c r="A14" s="37" t="s">
        <v>124</v>
      </c>
      <c r="B14" s="39"/>
      <c r="C14" s="25"/>
      <c r="D14" s="41"/>
      <c r="E14" s="41"/>
      <c r="F14" s="25"/>
      <c r="G14" s="67"/>
      <c r="H14" s="67"/>
      <c r="I14" s="68"/>
    </row>
    <row r="15" spans="1:9" ht="18.75" customHeight="1">
      <c r="A15" s="36" t="s">
        <v>35</v>
      </c>
      <c r="B15" s="38" t="s">
        <v>99</v>
      </c>
      <c r="C15" s="40">
        <v>1499025</v>
      </c>
      <c r="D15" s="40">
        <v>1499025</v>
      </c>
      <c r="E15" s="40">
        <v>1481650.99</v>
      </c>
      <c r="F15" s="28">
        <f t="shared" ref="F15:F31" si="0">E15-C15</f>
        <v>-17374.010000000009</v>
      </c>
      <c r="G15" s="27">
        <f t="shared" ref="G15:G22" si="1">E15/C15*100</f>
        <v>98.840979303213743</v>
      </c>
      <c r="H15" s="27">
        <f>E15/D15*100</f>
        <v>98.840979303213743</v>
      </c>
      <c r="I15" s="2"/>
    </row>
    <row r="16" spans="1:9" ht="45.6" customHeight="1">
      <c r="A16" s="36" t="s">
        <v>36</v>
      </c>
      <c r="B16" s="38" t="s">
        <v>100</v>
      </c>
      <c r="C16" s="40">
        <v>452705</v>
      </c>
      <c r="D16" s="40">
        <v>452705</v>
      </c>
      <c r="E16" s="40">
        <v>429092.2</v>
      </c>
      <c r="F16" s="28">
        <f t="shared" si="0"/>
        <v>-23612.799999999988</v>
      </c>
      <c r="G16" s="27">
        <f t="shared" si="1"/>
        <v>94.784064677880735</v>
      </c>
      <c r="H16" s="27">
        <f>E16/D16*100</f>
        <v>94.784064677880735</v>
      </c>
      <c r="I16" s="2"/>
    </row>
    <row r="17" spans="1:9" ht="36.75" customHeight="1">
      <c r="A17" s="36" t="s">
        <v>28</v>
      </c>
      <c r="B17" s="38" t="s">
        <v>197</v>
      </c>
      <c r="C17" s="40">
        <v>0</v>
      </c>
      <c r="D17" s="40">
        <v>313140</v>
      </c>
      <c r="E17" s="40">
        <v>313140</v>
      </c>
      <c r="F17" s="28">
        <f t="shared" si="0"/>
        <v>313140</v>
      </c>
      <c r="G17" s="27">
        <v>100</v>
      </c>
      <c r="H17" s="27">
        <f>E17/D17*100</f>
        <v>100</v>
      </c>
      <c r="I17" s="2"/>
    </row>
    <row r="18" spans="1:9" ht="43.9" customHeight="1">
      <c r="A18" s="36" t="s">
        <v>35</v>
      </c>
      <c r="B18" s="38" t="s">
        <v>101</v>
      </c>
      <c r="C18" s="40">
        <v>3787410</v>
      </c>
      <c r="D18" s="40">
        <v>3787410</v>
      </c>
      <c r="E18" s="40">
        <v>3409418.5</v>
      </c>
      <c r="F18" s="28">
        <f t="shared" si="0"/>
        <v>-377991.5</v>
      </c>
      <c r="G18" s="27">
        <f t="shared" si="1"/>
        <v>90.019789249117466</v>
      </c>
      <c r="H18" s="27">
        <v>100</v>
      </c>
      <c r="I18" s="2"/>
    </row>
    <row r="19" spans="1:9" ht="30" customHeight="1">
      <c r="A19" s="36" t="s">
        <v>36</v>
      </c>
      <c r="B19" s="38" t="s">
        <v>102</v>
      </c>
      <c r="C19" s="40">
        <v>1143798</v>
      </c>
      <c r="D19" s="40">
        <v>1143798</v>
      </c>
      <c r="E19" s="40">
        <v>1013163.33</v>
      </c>
      <c r="F19" s="28">
        <f t="shared" si="0"/>
        <v>-130634.67000000004</v>
      </c>
      <c r="G19" s="27">
        <f t="shared" si="1"/>
        <v>88.578868821242907</v>
      </c>
      <c r="H19" s="27">
        <f>E19/D19*100</f>
        <v>88.578868821242907</v>
      </c>
      <c r="I19" s="2"/>
    </row>
    <row r="20" spans="1:9" ht="21" customHeight="1">
      <c r="A20" s="36" t="s">
        <v>39</v>
      </c>
      <c r="B20" s="38" t="s">
        <v>103</v>
      </c>
      <c r="C20" s="40">
        <v>106000</v>
      </c>
      <c r="D20" s="40">
        <v>106000</v>
      </c>
      <c r="E20" s="40">
        <v>80419.14</v>
      </c>
      <c r="F20" s="28">
        <f t="shared" si="0"/>
        <v>-25580.86</v>
      </c>
      <c r="G20" s="27">
        <f t="shared" si="1"/>
        <v>75.867113207547163</v>
      </c>
      <c r="H20" s="27">
        <f>E20/D20*100</f>
        <v>75.867113207547163</v>
      </c>
      <c r="I20" s="2"/>
    </row>
    <row r="21" spans="1:9" ht="18" customHeight="1">
      <c r="A21" s="36" t="s">
        <v>37</v>
      </c>
      <c r="B21" s="38" t="s">
        <v>104</v>
      </c>
      <c r="C21" s="40">
        <v>122000</v>
      </c>
      <c r="D21" s="40">
        <v>122000</v>
      </c>
      <c r="E21" s="40">
        <v>105017.69</v>
      </c>
      <c r="F21" s="28">
        <f t="shared" si="0"/>
        <v>-16982.309999999998</v>
      </c>
      <c r="G21" s="27">
        <f t="shared" si="1"/>
        <v>86.080073770491808</v>
      </c>
      <c r="H21" s="27">
        <f>E21/D21*100</f>
        <v>86.080073770491808</v>
      </c>
      <c r="I21" s="2"/>
    </row>
    <row r="22" spans="1:9" ht="18" customHeight="1">
      <c r="A22" s="36" t="s">
        <v>37</v>
      </c>
      <c r="B22" s="38" t="s">
        <v>105</v>
      </c>
      <c r="C22" s="40">
        <v>50000</v>
      </c>
      <c r="D22" s="40">
        <v>50000</v>
      </c>
      <c r="E22" s="40">
        <v>10900</v>
      </c>
      <c r="F22" s="28">
        <f t="shared" si="0"/>
        <v>-39100</v>
      </c>
      <c r="G22" s="27">
        <f t="shared" si="1"/>
        <v>21.8</v>
      </c>
      <c r="H22" s="27">
        <v>0</v>
      </c>
      <c r="I22" s="2"/>
    </row>
    <row r="23" spans="1:9" ht="19.5" customHeight="1">
      <c r="A23" s="36" t="s">
        <v>37</v>
      </c>
      <c r="B23" s="38" t="s">
        <v>136</v>
      </c>
      <c r="C23" s="40">
        <v>26000</v>
      </c>
      <c r="D23" s="40">
        <v>26000</v>
      </c>
      <c r="E23" s="40">
        <v>9665</v>
      </c>
      <c r="F23" s="28">
        <f t="shared" si="0"/>
        <v>-16335</v>
      </c>
      <c r="G23" s="27">
        <v>100</v>
      </c>
      <c r="H23" s="27">
        <v>100</v>
      </c>
      <c r="I23" s="2"/>
    </row>
    <row r="24" spans="1:9" ht="21" customHeight="1">
      <c r="A24" s="36" t="s">
        <v>28</v>
      </c>
      <c r="B24" s="38" t="s">
        <v>160</v>
      </c>
      <c r="C24" s="40">
        <v>4000</v>
      </c>
      <c r="D24" s="40">
        <v>4000</v>
      </c>
      <c r="E24" s="40">
        <v>4000</v>
      </c>
      <c r="F24" s="28">
        <f t="shared" si="0"/>
        <v>0</v>
      </c>
      <c r="G24" s="27">
        <f>E24/C24*100</f>
        <v>100</v>
      </c>
      <c r="H24" s="27">
        <v>100</v>
      </c>
      <c r="I24" s="2"/>
    </row>
    <row r="25" spans="1:9" ht="21" customHeight="1">
      <c r="A25" s="36" t="s">
        <v>28</v>
      </c>
      <c r="B25" s="38" t="s">
        <v>106</v>
      </c>
      <c r="C25" s="40">
        <v>112400</v>
      </c>
      <c r="D25" s="40">
        <v>112400</v>
      </c>
      <c r="E25" s="40">
        <v>112400</v>
      </c>
      <c r="F25" s="28">
        <f t="shared" si="0"/>
        <v>0</v>
      </c>
      <c r="G25" s="27">
        <v>0</v>
      </c>
      <c r="H25" s="27">
        <v>0</v>
      </c>
      <c r="I25" s="2"/>
    </row>
    <row r="26" spans="1:9" ht="19.899999999999999" customHeight="1">
      <c r="A26" s="36" t="s">
        <v>158</v>
      </c>
      <c r="B26" s="38" t="s">
        <v>164</v>
      </c>
      <c r="C26" s="40">
        <v>150000</v>
      </c>
      <c r="D26" s="40">
        <v>150000</v>
      </c>
      <c r="E26" s="40">
        <v>150000</v>
      </c>
      <c r="F26" s="28">
        <f t="shared" si="0"/>
        <v>0</v>
      </c>
      <c r="G26" s="27">
        <v>0</v>
      </c>
      <c r="H26" s="27">
        <v>100</v>
      </c>
      <c r="I26" s="2"/>
    </row>
    <row r="27" spans="1:9" ht="20.45" customHeight="1">
      <c r="A27" s="36" t="s">
        <v>40</v>
      </c>
      <c r="B27" s="38" t="s">
        <v>107</v>
      </c>
      <c r="C27" s="40">
        <v>15000</v>
      </c>
      <c r="D27" s="40">
        <v>15000</v>
      </c>
      <c r="E27" s="40">
        <v>12468</v>
      </c>
      <c r="F27" s="28">
        <f t="shared" si="0"/>
        <v>-2532</v>
      </c>
      <c r="G27" s="27">
        <f>E27/C27*100</f>
        <v>83.12</v>
      </c>
      <c r="H27" s="27">
        <f>E27/D27*100</f>
        <v>83.12</v>
      </c>
      <c r="I27" s="2"/>
    </row>
    <row r="28" spans="1:9" ht="36.75" customHeight="1">
      <c r="A28" s="36" t="s">
        <v>159</v>
      </c>
      <c r="B28" s="38" t="s">
        <v>165</v>
      </c>
      <c r="C28" s="40">
        <v>0</v>
      </c>
      <c r="D28" s="40">
        <v>3000</v>
      </c>
      <c r="E28" s="40">
        <v>2004</v>
      </c>
      <c r="F28" s="28">
        <f t="shared" si="0"/>
        <v>2004</v>
      </c>
      <c r="G28" s="27">
        <v>0</v>
      </c>
      <c r="H28" s="27">
        <f>E28/D28*100</f>
        <v>66.8</v>
      </c>
      <c r="I28" s="2"/>
    </row>
    <row r="29" spans="1:9" ht="18.75" customHeight="1">
      <c r="A29" s="36" t="s">
        <v>40</v>
      </c>
      <c r="B29" s="38" t="s">
        <v>108</v>
      </c>
      <c r="C29" s="40">
        <v>10000</v>
      </c>
      <c r="D29" s="40">
        <v>127000</v>
      </c>
      <c r="E29" s="40">
        <v>120000</v>
      </c>
      <c r="F29" s="28">
        <f t="shared" si="0"/>
        <v>110000</v>
      </c>
      <c r="G29" s="27">
        <v>0</v>
      </c>
      <c r="H29" s="27">
        <f>E29/D29*100</f>
        <v>94.488188976377955</v>
      </c>
      <c r="I29" s="2"/>
    </row>
    <row r="30" spans="1:9" ht="18" customHeight="1">
      <c r="A30" s="36" t="s">
        <v>37</v>
      </c>
      <c r="B30" s="38" t="s">
        <v>109</v>
      </c>
      <c r="C30" s="40">
        <v>1321000</v>
      </c>
      <c r="D30" s="40">
        <v>1452000</v>
      </c>
      <c r="E30" s="40">
        <v>1261977.45</v>
      </c>
      <c r="F30" s="28">
        <f t="shared" si="0"/>
        <v>-59022.550000000047</v>
      </c>
      <c r="G30" s="27">
        <f>E30/C30*100</f>
        <v>95.53197956093868</v>
      </c>
      <c r="H30" s="27">
        <f>E30/D30*100</f>
        <v>86.913047520661152</v>
      </c>
      <c r="I30" s="2"/>
    </row>
    <row r="31" spans="1:9">
      <c r="A31" s="36" t="s">
        <v>134</v>
      </c>
      <c r="B31" s="38" t="s">
        <v>161</v>
      </c>
      <c r="C31" s="40">
        <v>100000</v>
      </c>
      <c r="D31" s="40">
        <v>100000</v>
      </c>
      <c r="E31" s="40">
        <v>100000</v>
      </c>
      <c r="F31" s="28">
        <f t="shared" si="0"/>
        <v>0</v>
      </c>
      <c r="G31" s="27">
        <f>E31/C31*100</f>
        <v>100</v>
      </c>
      <c r="H31" s="27">
        <f>E31/D31*100</f>
        <v>100</v>
      </c>
      <c r="I31" s="2"/>
    </row>
    <row r="32" spans="1:9" ht="20.25" customHeight="1">
      <c r="A32" s="36" t="s">
        <v>135</v>
      </c>
      <c r="B32" s="38" t="s">
        <v>162</v>
      </c>
      <c r="C32" s="40">
        <v>30000</v>
      </c>
      <c r="D32" s="40">
        <v>30000</v>
      </c>
      <c r="E32" s="40">
        <v>30000</v>
      </c>
      <c r="F32" s="28">
        <v>0</v>
      </c>
      <c r="G32" s="27">
        <v>100</v>
      </c>
      <c r="H32" s="27">
        <v>100</v>
      </c>
      <c r="I32" s="2"/>
    </row>
    <row r="33" spans="1:9" ht="36.75" customHeight="1">
      <c r="A33" s="36" t="s">
        <v>134</v>
      </c>
      <c r="B33" s="38" t="s">
        <v>137</v>
      </c>
      <c r="C33" s="40">
        <v>5098036</v>
      </c>
      <c r="D33" s="40">
        <v>5498036</v>
      </c>
      <c r="E33" s="40">
        <v>5305633.84</v>
      </c>
      <c r="F33" s="28">
        <v>0</v>
      </c>
      <c r="G33" s="27">
        <v>100</v>
      </c>
      <c r="H33" s="27">
        <v>100</v>
      </c>
      <c r="I33" s="2"/>
    </row>
    <row r="34" spans="1:9" ht="15.75" customHeight="1">
      <c r="A34" s="36" t="s">
        <v>135</v>
      </c>
      <c r="B34" s="38" t="s">
        <v>138</v>
      </c>
      <c r="C34" s="40">
        <v>1539607</v>
      </c>
      <c r="D34" s="40">
        <v>1669607</v>
      </c>
      <c r="E34" s="40">
        <v>1592274.17</v>
      </c>
      <c r="F34" s="28">
        <f>E34-C34</f>
        <v>52667.169999999925</v>
      </c>
      <c r="G34" s="27">
        <f>E34/C34*100</f>
        <v>103.42081907915461</v>
      </c>
      <c r="H34" s="27">
        <f>E34/D34*100</f>
        <v>95.368201618704276</v>
      </c>
      <c r="I34" s="2"/>
    </row>
    <row r="35" spans="1:9" ht="36.75" customHeight="1">
      <c r="A35" s="36" t="s">
        <v>39</v>
      </c>
      <c r="B35" s="38" t="s">
        <v>139</v>
      </c>
      <c r="C35" s="40">
        <v>462200</v>
      </c>
      <c r="D35" s="40">
        <v>671200</v>
      </c>
      <c r="E35" s="40">
        <v>614842</v>
      </c>
      <c r="F35" s="28">
        <f>E35-C35</f>
        <v>152642</v>
      </c>
      <c r="G35" s="27">
        <f>E35/C35*100</f>
        <v>133.02509736045002</v>
      </c>
      <c r="H35" s="27">
        <f>E35/D35*100</f>
        <v>91.603396901072713</v>
      </c>
      <c r="I35" s="2"/>
    </row>
    <row r="36" spans="1:9" ht="36.75" customHeight="1">
      <c r="A36" s="36" t="s">
        <v>37</v>
      </c>
      <c r="B36" s="38" t="s">
        <v>140</v>
      </c>
      <c r="C36" s="40">
        <v>1116100</v>
      </c>
      <c r="D36" s="40">
        <v>1416100</v>
      </c>
      <c r="E36" s="40">
        <v>1179340.43</v>
      </c>
      <c r="F36" s="28">
        <f>E36-C36</f>
        <v>63240.429999999935</v>
      </c>
      <c r="G36" s="27">
        <f>E36/C36*100</f>
        <v>105.66619747334467</v>
      </c>
      <c r="H36" s="27">
        <f>E36/D36*100</f>
        <v>83.280872113551297</v>
      </c>
      <c r="I36" s="2"/>
    </row>
    <row r="37" spans="1:9" ht="36.75" customHeight="1">
      <c r="A37" s="36" t="s">
        <v>40</v>
      </c>
      <c r="B37" s="38" t="s">
        <v>141</v>
      </c>
      <c r="C37" s="40">
        <v>0</v>
      </c>
      <c r="D37" s="40">
        <v>1000</v>
      </c>
      <c r="E37" s="40">
        <v>529.9</v>
      </c>
      <c r="F37" s="28">
        <f>E37-C37</f>
        <v>529.9</v>
      </c>
      <c r="G37" s="27">
        <v>0</v>
      </c>
      <c r="H37" s="27">
        <f>E37/D37*100</f>
        <v>52.989999999999995</v>
      </c>
      <c r="I37" s="2"/>
    </row>
    <row r="38" spans="1:9" ht="18.75" customHeight="1">
      <c r="A38" s="36" t="s">
        <v>134</v>
      </c>
      <c r="B38" s="38" t="s">
        <v>142</v>
      </c>
      <c r="C38" s="40">
        <v>117000</v>
      </c>
      <c r="D38" s="40">
        <v>117000</v>
      </c>
      <c r="E38" s="40">
        <v>117000</v>
      </c>
      <c r="F38" s="28">
        <f>E38-C38</f>
        <v>0</v>
      </c>
      <c r="G38" s="27">
        <v>0</v>
      </c>
      <c r="H38" s="27">
        <v>100</v>
      </c>
      <c r="I38" s="2"/>
    </row>
    <row r="39" spans="1:9" ht="21" customHeight="1">
      <c r="A39" s="36" t="s">
        <v>135</v>
      </c>
      <c r="B39" s="38" t="s">
        <v>143</v>
      </c>
      <c r="C39" s="40">
        <v>35000</v>
      </c>
      <c r="D39" s="40">
        <v>35000</v>
      </c>
      <c r="E39" s="40">
        <v>35000</v>
      </c>
      <c r="F39" s="28">
        <v>0</v>
      </c>
      <c r="G39" s="27">
        <v>100</v>
      </c>
      <c r="H39" s="27">
        <v>100</v>
      </c>
      <c r="I39" s="2"/>
    </row>
    <row r="40" spans="1:9" ht="41.45" customHeight="1">
      <c r="A40" s="36" t="s">
        <v>43</v>
      </c>
      <c r="B40" s="38" t="s">
        <v>110</v>
      </c>
      <c r="C40" s="40">
        <v>4000000</v>
      </c>
      <c r="D40" s="40">
        <v>3969546</v>
      </c>
      <c r="E40" s="40">
        <v>3969546</v>
      </c>
      <c r="F40" s="28">
        <v>0</v>
      </c>
      <c r="G40" s="27">
        <v>100</v>
      </c>
      <c r="H40" s="27">
        <v>100</v>
      </c>
      <c r="I40" s="2"/>
    </row>
    <row r="41" spans="1:9" ht="36.75" customHeight="1">
      <c r="A41" s="36" t="s">
        <v>35</v>
      </c>
      <c r="B41" s="38" t="s">
        <v>111</v>
      </c>
      <c r="C41" s="40">
        <v>195778</v>
      </c>
      <c r="D41" s="40">
        <v>194893.01</v>
      </c>
      <c r="E41" s="40">
        <v>194893.01</v>
      </c>
      <c r="F41" s="28">
        <f>E41-C41</f>
        <v>-884.98999999999069</v>
      </c>
      <c r="G41" s="27">
        <f>E41/C41*100</f>
        <v>99.547962488124313</v>
      </c>
      <c r="H41" s="27">
        <v>100</v>
      </c>
      <c r="I41" s="2"/>
    </row>
    <row r="42" spans="1:9" ht="36.75" customHeight="1">
      <c r="A42" s="36" t="s">
        <v>36</v>
      </c>
      <c r="B42" s="38" t="s">
        <v>112</v>
      </c>
      <c r="C42" s="40">
        <v>59125</v>
      </c>
      <c r="D42" s="40">
        <v>60009.99</v>
      </c>
      <c r="E42" s="40">
        <v>60009.99</v>
      </c>
      <c r="F42" s="28">
        <f>E42-C42</f>
        <v>884.98999999999796</v>
      </c>
      <c r="G42" s="27">
        <f>E42/C42*100</f>
        <v>101.49681183932347</v>
      </c>
      <c r="H42" s="27">
        <v>100</v>
      </c>
      <c r="I42" s="2"/>
    </row>
    <row r="43" spans="1:9" ht="18" customHeight="1">
      <c r="A43" s="36" t="s">
        <v>37</v>
      </c>
      <c r="B43" s="38" t="s">
        <v>113</v>
      </c>
      <c r="C43" s="40">
        <v>29100</v>
      </c>
      <c r="D43" s="40">
        <v>29100</v>
      </c>
      <c r="E43" s="40">
        <v>29100</v>
      </c>
      <c r="F43" s="28">
        <f>E43-C43</f>
        <v>0</v>
      </c>
      <c r="G43" s="27">
        <f>E43/C43*100</f>
        <v>100</v>
      </c>
      <c r="H43" s="27">
        <v>100</v>
      </c>
      <c r="I43" s="2"/>
    </row>
    <row r="44" spans="1:9" ht="36.75" customHeight="1">
      <c r="A44" s="36" t="s">
        <v>37</v>
      </c>
      <c r="B44" s="38" t="s">
        <v>198</v>
      </c>
      <c r="C44" s="40">
        <v>100000</v>
      </c>
      <c r="D44" s="40">
        <v>100000</v>
      </c>
      <c r="E44" s="40">
        <v>43830</v>
      </c>
      <c r="F44" s="28">
        <f>E44-C44</f>
        <v>-56170</v>
      </c>
      <c r="G44" s="27">
        <v>0</v>
      </c>
      <c r="H44" s="27">
        <v>100</v>
      </c>
      <c r="I44" s="2"/>
    </row>
    <row r="45" spans="1:9" ht="36.75" customHeight="1">
      <c r="A45" s="36" t="s">
        <v>97</v>
      </c>
      <c r="B45" s="38" t="s">
        <v>199</v>
      </c>
      <c r="C45" s="40">
        <v>0</v>
      </c>
      <c r="D45" s="40">
        <v>2200000</v>
      </c>
      <c r="E45" s="40">
        <v>1118448.6399999999</v>
      </c>
      <c r="F45" s="28">
        <v>0</v>
      </c>
      <c r="G45" s="27">
        <v>100</v>
      </c>
      <c r="H45" s="27">
        <v>100</v>
      </c>
      <c r="I45" s="2"/>
    </row>
    <row r="46" spans="1:9" ht="36.75" customHeight="1">
      <c r="A46" s="36" t="s">
        <v>97</v>
      </c>
      <c r="B46" s="38" t="s">
        <v>145</v>
      </c>
      <c r="C46" s="40">
        <v>2200000</v>
      </c>
      <c r="D46" s="40">
        <v>0</v>
      </c>
      <c r="E46" s="40">
        <v>0</v>
      </c>
      <c r="F46" s="28">
        <v>0</v>
      </c>
      <c r="G46" s="27">
        <v>0</v>
      </c>
      <c r="H46" s="27">
        <v>0</v>
      </c>
      <c r="I46" s="2"/>
    </row>
    <row r="47" spans="1:9" ht="36.75" customHeight="1">
      <c r="A47" s="36" t="s">
        <v>37</v>
      </c>
      <c r="B47" s="38" t="s">
        <v>144</v>
      </c>
      <c r="C47" s="40">
        <v>2287759.21</v>
      </c>
      <c r="D47" s="40">
        <v>2684078.81</v>
      </c>
      <c r="E47" s="40">
        <v>161421.79999999999</v>
      </c>
      <c r="F47" s="28">
        <v>0</v>
      </c>
      <c r="G47" s="27">
        <v>100</v>
      </c>
      <c r="H47" s="27">
        <v>100</v>
      </c>
      <c r="I47" s="2"/>
    </row>
    <row r="48" spans="1:9" ht="20.25" customHeight="1">
      <c r="A48" s="36" t="s">
        <v>37</v>
      </c>
      <c r="B48" s="38" t="s">
        <v>200</v>
      </c>
      <c r="C48" s="40">
        <v>0</v>
      </c>
      <c r="D48" s="40">
        <v>5020487</v>
      </c>
      <c r="E48" s="40">
        <v>5010813.25</v>
      </c>
      <c r="F48" s="28">
        <f t="shared" ref="F48:F63" si="2">E48-C48</f>
        <v>5010813.25</v>
      </c>
      <c r="G48" s="27">
        <v>0</v>
      </c>
      <c r="H48" s="27">
        <f>E48/D48*100</f>
        <v>99.807314509528652</v>
      </c>
      <c r="I48" s="2"/>
    </row>
    <row r="49" spans="1:9" ht="20.25" customHeight="1">
      <c r="A49" s="36" t="s">
        <v>37</v>
      </c>
      <c r="B49" s="38" t="s">
        <v>114</v>
      </c>
      <c r="C49" s="40">
        <v>3650000</v>
      </c>
      <c r="D49" s="40">
        <v>8923000</v>
      </c>
      <c r="E49" s="40">
        <v>4949723.78</v>
      </c>
      <c r="F49" s="28">
        <f t="shared" si="2"/>
        <v>1299723.7800000003</v>
      </c>
      <c r="G49" s="27">
        <f>E49/C49*100</f>
        <v>135.6088706849315</v>
      </c>
      <c r="H49" s="27">
        <f>E49/D49*100</f>
        <v>55.471520564832453</v>
      </c>
      <c r="I49" s="2"/>
    </row>
    <row r="50" spans="1:9" ht="20.25" customHeight="1">
      <c r="A50" s="36" t="s">
        <v>37</v>
      </c>
      <c r="B50" s="38" t="s">
        <v>115</v>
      </c>
      <c r="C50" s="40">
        <v>250000</v>
      </c>
      <c r="D50" s="40">
        <v>247000</v>
      </c>
      <c r="E50" s="40">
        <v>72750</v>
      </c>
      <c r="F50" s="28">
        <f t="shared" si="2"/>
        <v>-177250</v>
      </c>
      <c r="G50" s="27">
        <f>E50/C50*100</f>
        <v>29.099999999999998</v>
      </c>
      <c r="H50" s="27">
        <f>E50/D50*100</f>
        <v>29.453441295546558</v>
      </c>
      <c r="I50" s="2"/>
    </row>
    <row r="51" spans="1:9" ht="20.25" customHeight="1">
      <c r="A51" s="36" t="s">
        <v>42</v>
      </c>
      <c r="B51" s="38" t="s">
        <v>116</v>
      </c>
      <c r="C51" s="40">
        <v>0</v>
      </c>
      <c r="D51" s="40">
        <v>2403000</v>
      </c>
      <c r="E51" s="40">
        <v>903000</v>
      </c>
      <c r="F51" s="28">
        <f t="shared" si="2"/>
        <v>903000</v>
      </c>
      <c r="G51" s="27">
        <v>0</v>
      </c>
      <c r="H51" s="27">
        <f>E51/D51*100</f>
        <v>37.578027465667915</v>
      </c>
      <c r="I51" s="2"/>
    </row>
    <row r="52" spans="1:9" ht="36.75" customHeight="1">
      <c r="A52" s="36" t="s">
        <v>37</v>
      </c>
      <c r="B52" s="38" t="s">
        <v>117</v>
      </c>
      <c r="C52" s="40">
        <v>6638000</v>
      </c>
      <c r="D52" s="40">
        <v>6983860</v>
      </c>
      <c r="E52" s="40">
        <v>6042098</v>
      </c>
      <c r="F52" s="28">
        <f t="shared" si="2"/>
        <v>-595902</v>
      </c>
      <c r="G52" s="27">
        <f>E52/C52*100</f>
        <v>91.02286833383549</v>
      </c>
      <c r="H52" s="27">
        <v>100</v>
      </c>
      <c r="I52" s="2"/>
    </row>
    <row r="53" spans="1:9" ht="19.5" customHeight="1">
      <c r="A53" s="36" t="s">
        <v>201</v>
      </c>
      <c r="B53" s="38" t="s">
        <v>202</v>
      </c>
      <c r="C53" s="40">
        <v>715000</v>
      </c>
      <c r="D53" s="40">
        <v>726000</v>
      </c>
      <c r="E53" s="40">
        <v>656651.41</v>
      </c>
      <c r="F53" s="28">
        <f t="shared" si="2"/>
        <v>-58348.589999999967</v>
      </c>
      <c r="G53" s="27">
        <v>0</v>
      </c>
      <c r="H53" s="27">
        <v>100</v>
      </c>
      <c r="I53" s="2"/>
    </row>
    <row r="54" spans="1:9" ht="18" customHeight="1">
      <c r="A54" s="36" t="s">
        <v>48</v>
      </c>
      <c r="B54" s="38" t="s">
        <v>118</v>
      </c>
      <c r="C54" s="40">
        <v>1167219</v>
      </c>
      <c r="D54" s="40">
        <v>3787219</v>
      </c>
      <c r="E54" s="40">
        <v>3784400.69</v>
      </c>
      <c r="F54" s="28">
        <f t="shared" si="2"/>
        <v>2617181.69</v>
      </c>
      <c r="G54" s="27">
        <f>E54/C54*100</f>
        <v>324.22370523440759</v>
      </c>
      <c r="H54" s="27">
        <f>E54/D54*100</f>
        <v>99.925583653863157</v>
      </c>
      <c r="I54" s="2"/>
    </row>
    <row r="55" spans="1:9" ht="18.75" customHeight="1">
      <c r="A55" s="36" t="s">
        <v>37</v>
      </c>
      <c r="B55" s="38" t="s">
        <v>203</v>
      </c>
      <c r="C55" s="40">
        <v>0</v>
      </c>
      <c r="D55" s="40">
        <v>286300</v>
      </c>
      <c r="E55" s="40">
        <v>286300</v>
      </c>
      <c r="F55" s="28">
        <f t="shared" si="2"/>
        <v>286300</v>
      </c>
      <c r="G55" s="27">
        <v>0</v>
      </c>
      <c r="H55" s="27">
        <v>100</v>
      </c>
      <c r="I55" s="2"/>
    </row>
    <row r="56" spans="1:9" ht="21" customHeight="1">
      <c r="A56" s="36" t="s">
        <v>204</v>
      </c>
      <c r="B56" s="38" t="s">
        <v>205</v>
      </c>
      <c r="C56" s="40">
        <v>0</v>
      </c>
      <c r="D56" s="40">
        <v>200000</v>
      </c>
      <c r="E56" s="40">
        <v>200000</v>
      </c>
      <c r="F56" s="28">
        <f t="shared" si="2"/>
        <v>200000</v>
      </c>
      <c r="G56" s="27">
        <v>0</v>
      </c>
      <c r="H56" s="27">
        <v>100</v>
      </c>
      <c r="I56" s="2"/>
    </row>
    <row r="57" spans="1:9" ht="21" customHeight="1">
      <c r="A57" s="36" t="s">
        <v>37</v>
      </c>
      <c r="B57" s="38" t="s">
        <v>119</v>
      </c>
      <c r="C57" s="40">
        <v>4833000</v>
      </c>
      <c r="D57" s="40">
        <v>5567360.4100000001</v>
      </c>
      <c r="E57" s="40">
        <v>2049637.38</v>
      </c>
      <c r="F57" s="28">
        <f t="shared" si="2"/>
        <v>-2783362.62</v>
      </c>
      <c r="G57" s="27">
        <v>0</v>
      </c>
      <c r="H57" s="27">
        <v>0</v>
      </c>
      <c r="I57" s="2"/>
    </row>
    <row r="58" spans="1:9" ht="36.75" customHeight="1">
      <c r="A58" s="36" t="s">
        <v>201</v>
      </c>
      <c r="B58" s="38" t="s">
        <v>206</v>
      </c>
      <c r="C58" s="40">
        <v>5000000</v>
      </c>
      <c r="D58" s="40">
        <v>4896000</v>
      </c>
      <c r="E58" s="40">
        <v>2643579.1800000002</v>
      </c>
      <c r="F58" s="28">
        <f t="shared" si="2"/>
        <v>-2356420.8199999998</v>
      </c>
      <c r="G58" s="27">
        <f>E58/C58*100</f>
        <v>52.871583600000008</v>
      </c>
      <c r="H58" s="27">
        <v>100</v>
      </c>
      <c r="I58" s="2"/>
    </row>
    <row r="59" spans="1:9" ht="36.75" customHeight="1">
      <c r="A59" s="36" t="s">
        <v>159</v>
      </c>
      <c r="B59" s="38" t="s">
        <v>207</v>
      </c>
      <c r="C59" s="40">
        <v>0</v>
      </c>
      <c r="D59" s="40">
        <v>104000</v>
      </c>
      <c r="E59" s="40">
        <v>103127.25</v>
      </c>
      <c r="F59" s="28">
        <f t="shared" si="2"/>
        <v>103127.25</v>
      </c>
      <c r="G59" s="27">
        <v>0</v>
      </c>
      <c r="H59" s="27">
        <v>100</v>
      </c>
      <c r="I59" s="2"/>
    </row>
    <row r="60" spans="1:9" ht="36.75" customHeight="1">
      <c r="A60" s="36" t="s">
        <v>51</v>
      </c>
      <c r="B60" s="38" t="s">
        <v>120</v>
      </c>
      <c r="C60" s="40">
        <v>5362500</v>
      </c>
      <c r="D60" s="40">
        <v>5362500</v>
      </c>
      <c r="E60" s="40">
        <v>4688569.91</v>
      </c>
      <c r="F60" s="28">
        <f t="shared" si="2"/>
        <v>-673930.08999999985</v>
      </c>
      <c r="G60" s="27">
        <f>E60/C60*100</f>
        <v>87.432539114219125</v>
      </c>
      <c r="H60" s="27">
        <f>E60/D60*100</f>
        <v>87.432539114219125</v>
      </c>
      <c r="I60" s="2"/>
    </row>
    <row r="61" spans="1:9" ht="19.5" customHeight="1">
      <c r="A61" s="36" t="s">
        <v>51</v>
      </c>
      <c r="B61" s="38" t="s">
        <v>163</v>
      </c>
      <c r="C61" s="40">
        <v>227000</v>
      </c>
      <c r="D61" s="40">
        <v>227000</v>
      </c>
      <c r="E61" s="40">
        <v>227000</v>
      </c>
      <c r="F61" s="28">
        <f t="shared" si="2"/>
        <v>0</v>
      </c>
      <c r="G61" s="27">
        <v>0</v>
      </c>
      <c r="H61" s="27">
        <f>E61/D61*100</f>
        <v>100</v>
      </c>
      <c r="I61" s="2"/>
    </row>
    <row r="62" spans="1:9" ht="21" customHeight="1">
      <c r="A62" s="36" t="s">
        <v>53</v>
      </c>
      <c r="B62" s="38" t="s">
        <v>121</v>
      </c>
      <c r="C62" s="40">
        <v>288000</v>
      </c>
      <c r="D62" s="40">
        <v>288000</v>
      </c>
      <c r="E62" s="40">
        <v>190914.12</v>
      </c>
      <c r="F62" s="28">
        <f t="shared" si="2"/>
        <v>-97085.88</v>
      </c>
      <c r="G62" s="27">
        <v>0</v>
      </c>
      <c r="H62" s="27">
        <f>E62/D62*100</f>
        <v>66.289625000000001</v>
      </c>
      <c r="I62" s="2"/>
    </row>
    <row r="63" spans="1:9" ht="21" customHeight="1">
      <c r="A63" s="36" t="s">
        <v>37</v>
      </c>
      <c r="B63" s="38" t="s">
        <v>122</v>
      </c>
      <c r="C63" s="40">
        <v>150000</v>
      </c>
      <c r="D63" s="40">
        <v>150000</v>
      </c>
      <c r="E63" s="40">
        <v>42145.62</v>
      </c>
      <c r="F63" s="28">
        <f t="shared" si="2"/>
        <v>-107854.38</v>
      </c>
      <c r="G63" s="27">
        <v>0</v>
      </c>
      <c r="H63" s="27">
        <v>100</v>
      </c>
      <c r="I63" s="2"/>
    </row>
    <row r="64" spans="1:9" ht="21" customHeight="1">
      <c r="A64" s="36" t="s">
        <v>98</v>
      </c>
      <c r="B64" s="38" t="s">
        <v>125</v>
      </c>
      <c r="C64" s="40">
        <v>0</v>
      </c>
      <c r="D64" s="40">
        <v>-9387513.0099999998</v>
      </c>
      <c r="E64" s="40">
        <v>17079935.550000001</v>
      </c>
      <c r="F64" s="28">
        <f>E64-D64</f>
        <v>26467448.560000002</v>
      </c>
      <c r="G64" s="27">
        <f>E64/D64*100</f>
        <v>-181.94313586362742</v>
      </c>
      <c r="H64" s="27">
        <f>E64/D64*100</f>
        <v>-181.94313586362742</v>
      </c>
      <c r="I64" s="2"/>
    </row>
    <row r="65" spans="1:2" ht="21.75" customHeight="1">
      <c r="A65" s="2"/>
      <c r="B65"/>
    </row>
    <row r="66" spans="1:2" ht="18.75" customHeight="1">
      <c r="A66" s="2"/>
      <c r="B66"/>
    </row>
    <row r="67" spans="1:2" ht="36.75" customHeight="1">
      <c r="A67" s="2"/>
      <c r="B67"/>
    </row>
    <row r="68" spans="1:2" ht="36.75" customHeight="1">
      <c r="A68" s="2"/>
      <c r="B68"/>
    </row>
    <row r="69" spans="1:2" ht="18" customHeight="1">
      <c r="A69" s="2"/>
      <c r="B69"/>
    </row>
    <row r="70" spans="1:2" ht="36.75" customHeight="1">
      <c r="A70" s="2"/>
      <c r="B70"/>
    </row>
    <row r="71" spans="1:2" ht="24" customHeight="1">
      <c r="A71" s="2"/>
      <c r="B71"/>
    </row>
    <row r="72" spans="1:2" ht="24" customHeight="1">
      <c r="A72" s="2"/>
      <c r="B72"/>
    </row>
    <row r="73" spans="1:2" ht="36.75" customHeight="1">
      <c r="A73" s="2"/>
      <c r="B73"/>
    </row>
    <row r="74" spans="1:2" ht="21" customHeight="1">
      <c r="A74" s="2"/>
      <c r="B74"/>
    </row>
    <row r="75" spans="1:2" ht="21" customHeight="1">
      <c r="A75" s="2"/>
      <c r="B75"/>
    </row>
    <row r="76" spans="1:2" ht="36.75" customHeight="1">
      <c r="A76" s="2"/>
      <c r="B76"/>
    </row>
    <row r="77" spans="1:2" ht="36.75" customHeight="1">
      <c r="A77" s="2"/>
      <c r="B77"/>
    </row>
    <row r="78" spans="1:2" ht="36.75" customHeight="1">
      <c r="A78" s="2"/>
      <c r="B78"/>
    </row>
    <row r="79" spans="1:2" ht="36.75" customHeight="1">
      <c r="A79" s="2"/>
      <c r="B79"/>
    </row>
    <row r="80" spans="1:2" ht="15.75" customHeight="1">
      <c r="A80" s="2"/>
      <c r="B80"/>
    </row>
    <row r="81" spans="1:2" ht="21.75" customHeight="1">
      <c r="A81" s="2"/>
      <c r="B81"/>
    </row>
    <row r="82" spans="1:2" ht="17.25" customHeight="1">
      <c r="A82" s="2"/>
      <c r="B82"/>
    </row>
    <row r="83" spans="1:2" ht="18.75" customHeight="1">
      <c r="A83" s="2"/>
      <c r="B83"/>
    </row>
    <row r="84" spans="1:2" ht="36.75" customHeight="1">
      <c r="A84" s="2"/>
      <c r="B84"/>
    </row>
    <row r="85" spans="1:2" ht="36.75" customHeight="1">
      <c r="A85" s="2"/>
      <c r="B85"/>
    </row>
    <row r="86" spans="1:2" ht="19.5" customHeight="1">
      <c r="A86" s="2"/>
      <c r="B86"/>
    </row>
    <row r="87" spans="1:2" ht="21.75" customHeight="1">
      <c r="A87" s="2"/>
      <c r="B87"/>
    </row>
    <row r="88" spans="1:2" ht="36.75" customHeight="1">
      <c r="A88" s="2"/>
      <c r="B88"/>
    </row>
    <row r="89" spans="1:2" ht="19.5" customHeight="1">
      <c r="A89" s="2"/>
      <c r="B89"/>
    </row>
    <row r="90" spans="1:2" ht="15" customHeight="1">
      <c r="A90" s="2"/>
      <c r="B90"/>
    </row>
    <row r="91" spans="1:2" ht="20.25" customHeight="1">
      <c r="A91" s="2"/>
      <c r="B91"/>
    </row>
    <row r="92" spans="1:2" ht="24" customHeight="1">
      <c r="A92" s="2"/>
      <c r="B92"/>
    </row>
    <row r="93" spans="1:2" ht="36.75" customHeight="1">
      <c r="A93" s="2"/>
      <c r="B93"/>
    </row>
    <row r="94" spans="1:2" ht="36.75" customHeight="1">
      <c r="A94" s="2"/>
      <c r="B94"/>
    </row>
    <row r="95" spans="1:2" ht="36.75" customHeight="1">
      <c r="A95" s="2"/>
      <c r="B95"/>
    </row>
    <row r="96" spans="1:2" ht="36.75" customHeight="1">
      <c r="A96" s="2"/>
      <c r="B96"/>
    </row>
    <row r="97" spans="1:2" ht="36.75" customHeight="1">
      <c r="A97" s="2"/>
      <c r="B97"/>
    </row>
    <row r="98" spans="1:2" ht="36.75" customHeight="1">
      <c r="A98" s="2"/>
      <c r="B98"/>
    </row>
    <row r="99" spans="1:2" ht="36.75" customHeight="1">
      <c r="A99" s="2"/>
      <c r="B99"/>
    </row>
    <row r="100" spans="1:2" ht="36.75" customHeight="1">
      <c r="A100" s="2"/>
      <c r="B100"/>
    </row>
    <row r="101" spans="1:2" ht="36.75" customHeight="1">
      <c r="A101" s="2"/>
      <c r="B101"/>
    </row>
    <row r="102" spans="1:2" ht="36.75" customHeight="1">
      <c r="A102" s="2"/>
      <c r="B102"/>
    </row>
    <row r="103" spans="1:2" ht="36.75" customHeight="1">
      <c r="A103" s="2"/>
      <c r="B103"/>
    </row>
    <row r="104" spans="1:2" ht="36.75" customHeight="1">
      <c r="A104" s="2"/>
      <c r="B104"/>
    </row>
    <row r="105" spans="1:2" ht="36.75" customHeight="1">
      <c r="A105" s="2"/>
      <c r="B105"/>
    </row>
    <row r="106" spans="1:2" ht="36.75" customHeight="1">
      <c r="A106" s="2"/>
      <c r="B106"/>
    </row>
    <row r="107" spans="1:2" ht="49.5" customHeight="1">
      <c r="A107" s="2"/>
      <c r="B107"/>
    </row>
    <row r="108" spans="1:2" ht="36.75" customHeight="1">
      <c r="A108" s="2"/>
      <c r="B108"/>
    </row>
    <row r="109" spans="1:2" ht="21.75" customHeight="1">
      <c r="A109" s="2"/>
      <c r="B109"/>
    </row>
    <row r="110" spans="1:2" ht="21.75" customHeight="1">
      <c r="A110" s="2"/>
      <c r="B110"/>
    </row>
    <row r="111" spans="1:2" ht="21.75" customHeight="1">
      <c r="A111" s="2"/>
      <c r="B111"/>
    </row>
    <row r="112" spans="1:2" ht="36.75" customHeight="1">
      <c r="A112" s="2"/>
      <c r="B112"/>
    </row>
    <row r="113" spans="1:2" ht="36.75" customHeight="1">
      <c r="A113" s="2"/>
      <c r="B113"/>
    </row>
    <row r="114" spans="1:2" ht="26.25" customHeight="1">
      <c r="A114" s="2"/>
      <c r="B114"/>
    </row>
    <row r="115" spans="1:2" ht="26.25" customHeight="1">
      <c r="A115" s="2"/>
      <c r="B115"/>
    </row>
    <row r="116" spans="1:2" ht="26.25" customHeight="1">
      <c r="A116" s="2"/>
      <c r="B116"/>
    </row>
    <row r="117" spans="1:2" ht="26.25" customHeight="1">
      <c r="A117" s="2"/>
      <c r="B117"/>
    </row>
    <row r="118" spans="1:2" ht="26.25" customHeight="1">
      <c r="A118" s="2"/>
      <c r="B118"/>
    </row>
    <row r="119" spans="1:2" ht="26.25" customHeight="1">
      <c r="A119" s="2"/>
      <c r="B119"/>
    </row>
    <row r="120" spans="1:2" ht="26.25" customHeight="1">
      <c r="A120" s="2"/>
      <c r="B120"/>
    </row>
    <row r="121" spans="1:2" ht="26.25" customHeight="1">
      <c r="A121" s="2"/>
      <c r="B121"/>
    </row>
    <row r="122" spans="1:2" ht="36.75" customHeight="1">
      <c r="A122" s="2"/>
      <c r="B122"/>
    </row>
    <row r="123" spans="1:2" ht="20.25" customHeight="1">
      <c r="A123" s="2"/>
      <c r="B123"/>
    </row>
    <row r="124" spans="1:2" ht="20.25" customHeight="1">
      <c r="A124" s="2"/>
      <c r="B124"/>
    </row>
    <row r="125" spans="1:2" ht="36.75" customHeight="1">
      <c r="A125" s="2"/>
      <c r="B125"/>
    </row>
    <row r="126" spans="1:2" ht="36.75" customHeight="1">
      <c r="A126" s="2"/>
      <c r="B126"/>
    </row>
    <row r="127" spans="1:2" ht="36.75" customHeight="1">
      <c r="A127" s="2"/>
      <c r="B127"/>
    </row>
    <row r="128" spans="1:2" ht="36.75" customHeight="1">
      <c r="A128" s="2"/>
      <c r="B128"/>
    </row>
    <row r="129" spans="1:2" ht="51.75" customHeight="1">
      <c r="A129" s="2"/>
      <c r="B129"/>
    </row>
    <row r="130" spans="1:2" ht="36.75" customHeight="1">
      <c r="A130" s="2"/>
      <c r="B130"/>
    </row>
    <row r="131" spans="1:2" ht="36.75" customHeight="1">
      <c r="A131" s="2"/>
      <c r="B131"/>
    </row>
    <row r="132" spans="1:2" ht="36.75" customHeight="1">
      <c r="A132" s="2"/>
      <c r="B132"/>
    </row>
    <row r="133" spans="1:2" ht="36.75" customHeight="1">
      <c r="A133" s="2"/>
      <c r="B133"/>
    </row>
    <row r="134" spans="1:2" ht="36.75" customHeight="1">
      <c r="A134" s="2"/>
      <c r="B134"/>
    </row>
    <row r="135" spans="1:2" ht="36.75" customHeight="1">
      <c r="A135" s="2"/>
      <c r="B135"/>
    </row>
    <row r="136" spans="1:2" ht="36.75" customHeight="1">
      <c r="A136" s="2"/>
      <c r="B136"/>
    </row>
    <row r="137" spans="1:2" ht="36.75" customHeight="1">
      <c r="A137" s="2"/>
      <c r="B137"/>
    </row>
    <row r="138" spans="1:2" ht="36.75" customHeight="1">
      <c r="A138" s="2"/>
      <c r="B138"/>
    </row>
    <row r="139" spans="1:2" ht="36.75" customHeight="1">
      <c r="A139" s="2"/>
      <c r="B139"/>
    </row>
    <row r="140" spans="1:2" ht="36.75" customHeight="1">
      <c r="A140" s="2"/>
      <c r="B140"/>
    </row>
    <row r="141" spans="1:2" ht="36.75" customHeight="1">
      <c r="A141" s="2"/>
      <c r="B141"/>
    </row>
    <row r="142" spans="1:2" ht="36.75" customHeight="1">
      <c r="A142" s="2"/>
      <c r="B142"/>
    </row>
    <row r="143" spans="1:2" ht="36.75" customHeight="1">
      <c r="A143" s="2"/>
      <c r="B143"/>
    </row>
    <row r="144" spans="1:2" ht="36.75" customHeight="1">
      <c r="A144" s="2"/>
      <c r="B144"/>
    </row>
    <row r="145" spans="1:2" ht="36.75" customHeight="1">
      <c r="A145" s="2"/>
      <c r="B145"/>
    </row>
    <row r="146" spans="1:2" ht="66.75" customHeight="1">
      <c r="A146" s="2"/>
      <c r="B146"/>
    </row>
    <row r="147" spans="1:2" ht="36.75" customHeight="1">
      <c r="A147" s="2"/>
      <c r="B147"/>
    </row>
    <row r="148" spans="1:2" ht="36.75" customHeight="1">
      <c r="A148" s="2"/>
      <c r="B148"/>
    </row>
    <row r="149" spans="1:2" ht="36.75" customHeight="1">
      <c r="A149" s="2"/>
      <c r="B149"/>
    </row>
    <row r="150" spans="1:2" ht="36.75" customHeight="1">
      <c r="A150" s="2"/>
      <c r="B150"/>
    </row>
    <row r="151" spans="1:2" ht="36.75" customHeight="1">
      <c r="A151" s="2"/>
      <c r="B151"/>
    </row>
    <row r="152" spans="1:2" ht="36.75" customHeight="1">
      <c r="A152" s="2"/>
      <c r="B152"/>
    </row>
    <row r="153" spans="1:2" ht="36.75" customHeight="1">
      <c r="A153" s="2"/>
      <c r="B153"/>
    </row>
    <row r="154" spans="1:2" ht="36.75" customHeight="1">
      <c r="A154" s="2"/>
      <c r="B154"/>
    </row>
    <row r="155" spans="1:2" ht="36.75" customHeight="1">
      <c r="A155" s="2"/>
      <c r="B155"/>
    </row>
    <row r="156" spans="1:2" ht="36.75" customHeight="1">
      <c r="A156" s="2"/>
      <c r="B156"/>
    </row>
    <row r="157" spans="1:2" ht="36.75" customHeight="1">
      <c r="A157" s="2"/>
      <c r="B157"/>
    </row>
    <row r="158" spans="1:2" ht="36.75" customHeight="1">
      <c r="A158" s="2"/>
      <c r="B158"/>
    </row>
    <row r="159" spans="1:2" ht="36.75" customHeight="1">
      <c r="A159" s="2"/>
      <c r="B159"/>
    </row>
    <row r="160" spans="1:2" ht="36.75" customHeight="1">
      <c r="A160" s="2"/>
      <c r="B160"/>
    </row>
    <row r="161" spans="1:2" ht="36.75" customHeight="1">
      <c r="A161" s="2"/>
      <c r="B161"/>
    </row>
    <row r="162" spans="1:2" ht="36.75" customHeight="1">
      <c r="A162" s="2"/>
      <c r="B162"/>
    </row>
    <row r="163" spans="1:2" ht="36.75" customHeight="1">
      <c r="A163" s="2"/>
      <c r="B163"/>
    </row>
    <row r="164" spans="1:2" ht="36.75" customHeight="1">
      <c r="A164" s="2"/>
      <c r="B164"/>
    </row>
    <row r="165" spans="1:2" ht="36.75" customHeight="1">
      <c r="A165" s="2"/>
      <c r="B165"/>
    </row>
    <row r="166" spans="1:2" ht="36.75" customHeight="1">
      <c r="A166" s="2"/>
      <c r="B166"/>
    </row>
    <row r="167" spans="1:2" ht="36.75" customHeight="1">
      <c r="A167" s="2"/>
      <c r="B167"/>
    </row>
    <row r="168" spans="1:2" ht="36.75" customHeight="1">
      <c r="A168" s="2"/>
      <c r="B168"/>
    </row>
    <row r="169" spans="1:2" ht="36.75" customHeight="1">
      <c r="A169" s="2"/>
      <c r="B169"/>
    </row>
    <row r="170" spans="1:2" ht="36.75" customHeight="1">
      <c r="A170" s="2"/>
      <c r="B170"/>
    </row>
    <row r="171" spans="1:2" ht="36.75" customHeight="1">
      <c r="A171" s="2"/>
      <c r="B171"/>
    </row>
    <row r="172" spans="1:2" ht="36.75" customHeight="1">
      <c r="A172" s="2"/>
      <c r="B172"/>
    </row>
    <row r="173" spans="1:2" ht="36.75" customHeight="1">
      <c r="A173" s="2"/>
      <c r="B173"/>
    </row>
    <row r="174" spans="1:2" ht="18" customHeight="1">
      <c r="A174" s="2"/>
      <c r="B174"/>
    </row>
    <row r="175" spans="1:2" ht="36.75" customHeight="1">
      <c r="A175" s="2"/>
      <c r="B175"/>
    </row>
    <row r="176" spans="1:2" ht="36.75" customHeight="1">
      <c r="A176" s="2"/>
      <c r="B176"/>
    </row>
    <row r="177" spans="1:2" ht="36.75" customHeight="1">
      <c r="A177" s="2"/>
      <c r="B177"/>
    </row>
    <row r="178" spans="1:2" ht="36.75" customHeight="1">
      <c r="A178" s="2"/>
      <c r="B178"/>
    </row>
    <row r="179" spans="1:2" ht="36.75" customHeight="1">
      <c r="A179" s="2"/>
      <c r="B179"/>
    </row>
    <row r="180" spans="1:2" ht="36.75" customHeight="1">
      <c r="A180" s="2"/>
      <c r="B180"/>
    </row>
    <row r="181" spans="1:2" ht="36.75" customHeight="1">
      <c r="A181" s="2"/>
      <c r="B181"/>
    </row>
    <row r="182" spans="1:2" ht="36.75" customHeight="1">
      <c r="A182" s="2"/>
      <c r="B182"/>
    </row>
    <row r="183" spans="1:2" ht="36.75" customHeight="1">
      <c r="A183" s="2"/>
      <c r="B183"/>
    </row>
    <row r="184" spans="1:2" ht="36.75" customHeight="1">
      <c r="A184" s="2"/>
      <c r="B184"/>
    </row>
    <row r="185" spans="1:2" ht="36.75" customHeight="1">
      <c r="A185" s="2"/>
      <c r="B185"/>
    </row>
    <row r="186" spans="1:2" ht="36.75" customHeight="1">
      <c r="A186" s="2"/>
      <c r="B186"/>
    </row>
    <row r="187" spans="1:2" ht="36.75" customHeight="1">
      <c r="A187" s="2"/>
      <c r="B187"/>
    </row>
    <row r="188" spans="1:2" ht="36.75" customHeight="1">
      <c r="A188" s="2"/>
      <c r="B188"/>
    </row>
    <row r="189" spans="1:2" ht="26.25" customHeight="1">
      <c r="A189" s="2"/>
      <c r="B189"/>
    </row>
    <row r="190" spans="1:2" ht="36.75" customHeight="1">
      <c r="A190" s="2"/>
      <c r="B190"/>
    </row>
    <row r="191" spans="1:2" ht="36.75" customHeight="1">
      <c r="A191" s="2"/>
      <c r="B191"/>
    </row>
    <row r="192" spans="1:2" ht="21.75" customHeight="1">
      <c r="A192" s="2"/>
      <c r="B192"/>
    </row>
    <row r="193" spans="1:2" ht="21.75" customHeight="1">
      <c r="A193" s="2"/>
      <c r="B193"/>
    </row>
    <row r="194" spans="1:2" ht="21.75" customHeight="1">
      <c r="A194" s="2"/>
      <c r="B194"/>
    </row>
    <row r="195" spans="1:2" ht="36.75" customHeight="1">
      <c r="A195" s="2"/>
      <c r="B195"/>
    </row>
    <row r="196" spans="1:2" ht="36.75" customHeight="1">
      <c r="A196" s="2"/>
      <c r="B196"/>
    </row>
    <row r="197" spans="1:2" ht="36.75" customHeight="1">
      <c r="A197" s="2"/>
      <c r="B197"/>
    </row>
    <row r="198" spans="1:2" ht="36.75" customHeight="1">
      <c r="A198" s="2"/>
      <c r="B198"/>
    </row>
    <row r="199" spans="1:2" ht="48.75" customHeight="1">
      <c r="A199" s="2"/>
      <c r="B199"/>
    </row>
    <row r="200" spans="1:2" ht="20.25" customHeight="1">
      <c r="A200" s="2"/>
      <c r="B200"/>
    </row>
    <row r="201" spans="1:2" ht="36.75" customHeight="1">
      <c r="A201" s="2"/>
      <c r="B201"/>
    </row>
    <row r="202" spans="1:2" ht="21.75" customHeight="1">
      <c r="A202" s="2"/>
      <c r="B202"/>
    </row>
    <row r="203" spans="1:2" ht="21.75" customHeight="1">
      <c r="A203" s="2"/>
      <c r="B203"/>
    </row>
    <row r="204" spans="1:2" ht="21.75" customHeight="1">
      <c r="A204" s="2"/>
      <c r="B204"/>
    </row>
    <row r="205" spans="1:2" ht="21.75" customHeight="1">
      <c r="A205" s="2"/>
      <c r="B205"/>
    </row>
    <row r="206" spans="1:2" ht="36.75" customHeight="1">
      <c r="A206" s="2"/>
      <c r="B206"/>
    </row>
    <row r="207" spans="1:2" ht="36.75" customHeight="1">
      <c r="A207" s="2"/>
      <c r="B207"/>
    </row>
    <row r="208" spans="1:2" ht="36.75" customHeight="1">
      <c r="A208" s="2"/>
      <c r="B208"/>
    </row>
    <row r="209" spans="1:2" ht="36.75" customHeight="1">
      <c r="A209" s="2"/>
      <c r="B209"/>
    </row>
    <row r="210" spans="1:2" ht="36.75" customHeight="1">
      <c r="A210" s="2"/>
      <c r="B210"/>
    </row>
    <row r="211" spans="1:2" ht="20.25" customHeight="1">
      <c r="A211" s="2"/>
      <c r="B211"/>
    </row>
    <row r="212" spans="1:2" ht="20.25" customHeight="1">
      <c r="A212" s="2"/>
      <c r="B212"/>
    </row>
    <row r="213" spans="1:2" ht="20.25" customHeight="1">
      <c r="A213" s="2"/>
      <c r="B213"/>
    </row>
    <row r="214" spans="1:2" ht="36.75" customHeight="1">
      <c r="A214" s="2"/>
      <c r="B214"/>
    </row>
    <row r="215" spans="1:2" ht="26.25" customHeight="1">
      <c r="A215" s="2"/>
      <c r="B215"/>
    </row>
    <row r="216" spans="1:2" ht="36.75" customHeight="1">
      <c r="A216" s="2"/>
      <c r="B216"/>
    </row>
    <row r="217" spans="1:2" ht="17.25" customHeight="1">
      <c r="A217" s="2"/>
      <c r="B217"/>
    </row>
    <row r="218" spans="1:2" ht="36.75" customHeight="1">
      <c r="A218" s="2"/>
      <c r="B218"/>
    </row>
    <row r="219" spans="1:2" ht="36.75" customHeight="1">
      <c r="A219" s="2"/>
      <c r="B219"/>
    </row>
    <row r="220" spans="1:2" ht="46.5" customHeight="1">
      <c r="A220" s="2"/>
      <c r="B220"/>
    </row>
    <row r="221" spans="1:2" ht="17.25" customHeight="1">
      <c r="A221" s="2"/>
      <c r="B221"/>
    </row>
    <row r="222" spans="1:2" ht="36.75" customHeight="1">
      <c r="A222" s="2"/>
      <c r="B222"/>
    </row>
    <row r="223" spans="1:2" ht="36.75" customHeight="1">
      <c r="A223" s="2"/>
      <c r="B223"/>
    </row>
    <row r="224" spans="1:2" ht="36.75" customHeight="1">
      <c r="A224" s="2"/>
      <c r="B224"/>
    </row>
    <row r="225" spans="1:2" ht="36.75" customHeight="1">
      <c r="A225" s="2"/>
      <c r="B225"/>
    </row>
    <row r="226" spans="1:2" ht="36.75" customHeight="1">
      <c r="A226" s="2"/>
      <c r="B226"/>
    </row>
    <row r="227" spans="1:2" ht="36.75" customHeight="1">
      <c r="A227" s="2"/>
      <c r="B227"/>
    </row>
    <row r="228" spans="1:2" ht="36.75" customHeight="1">
      <c r="A228" s="2"/>
      <c r="B228"/>
    </row>
    <row r="229" spans="1:2" ht="36.75" customHeight="1">
      <c r="A229" s="2"/>
      <c r="B229"/>
    </row>
    <row r="230" spans="1:2" ht="36.75" customHeight="1">
      <c r="A230" s="2"/>
      <c r="B230"/>
    </row>
    <row r="231" spans="1:2" ht="36.75" customHeight="1">
      <c r="A231" s="2"/>
      <c r="B231"/>
    </row>
    <row r="232" spans="1:2" ht="36.75" customHeight="1">
      <c r="A232" s="2"/>
      <c r="B232"/>
    </row>
    <row r="233" spans="1:2" ht="36.75" customHeight="1">
      <c r="A233" s="2"/>
      <c r="B233"/>
    </row>
    <row r="234" spans="1:2" ht="36.75" customHeight="1">
      <c r="A234" s="2"/>
      <c r="B234"/>
    </row>
    <row r="235" spans="1:2" ht="36.75" customHeight="1">
      <c r="A235" s="2"/>
      <c r="B235"/>
    </row>
    <row r="236" spans="1:2" ht="45.75" customHeight="1">
      <c r="A236" s="2"/>
      <c r="B236"/>
    </row>
    <row r="237" spans="1:2" ht="19.5" customHeight="1">
      <c r="A237" s="2"/>
      <c r="B237"/>
    </row>
    <row r="238" spans="1:2" ht="36.75" customHeight="1">
      <c r="A238" s="2"/>
      <c r="B238"/>
    </row>
    <row r="239" spans="1:2" ht="36.75" customHeight="1">
      <c r="A239" s="2"/>
      <c r="B239"/>
    </row>
    <row r="240" spans="1:2" ht="36.75" customHeight="1">
      <c r="A240" s="2"/>
      <c r="B240"/>
    </row>
    <row r="241" spans="1:2" ht="36.75" customHeight="1">
      <c r="A241" s="2"/>
      <c r="B241"/>
    </row>
    <row r="242" spans="1:2" ht="36.75" customHeight="1">
      <c r="A242" s="2"/>
      <c r="B242"/>
    </row>
    <row r="243" spans="1:2" ht="36.75" customHeight="1">
      <c r="A243" s="2"/>
      <c r="B243"/>
    </row>
    <row r="244" spans="1:2" ht="36.75" customHeight="1">
      <c r="A244" s="2"/>
      <c r="B244"/>
    </row>
    <row r="245" spans="1:2" ht="36.75" customHeight="1">
      <c r="A245" s="2"/>
      <c r="B245"/>
    </row>
    <row r="246" spans="1:2" ht="36.75" customHeight="1">
      <c r="A246" s="2"/>
      <c r="B246"/>
    </row>
    <row r="247" spans="1:2" ht="36.75" customHeight="1">
      <c r="A247" s="2"/>
      <c r="B247"/>
    </row>
    <row r="248" spans="1:2" ht="36.75" customHeight="1">
      <c r="A248" s="2"/>
      <c r="B248"/>
    </row>
    <row r="249" spans="1:2" ht="36.75" customHeight="1">
      <c r="A249" s="2"/>
      <c r="B249"/>
    </row>
    <row r="250" spans="1:2" ht="36.75" customHeight="1">
      <c r="A250" s="2"/>
      <c r="B250"/>
    </row>
    <row r="251" spans="1:2" ht="36.75" customHeight="1">
      <c r="A251" s="2"/>
      <c r="B251"/>
    </row>
    <row r="252" spans="1:2" ht="12.75">
      <c r="A252"/>
      <c r="B252"/>
    </row>
    <row r="253" spans="1:2" ht="12.75">
      <c r="A253"/>
      <c r="B253"/>
    </row>
    <row r="254" spans="1:2" ht="12.75">
      <c r="A254"/>
      <c r="B254"/>
    </row>
    <row r="255" spans="1:2" ht="12.75">
      <c r="A255"/>
      <c r="B255"/>
    </row>
    <row r="256" spans="1:2" ht="12.75">
      <c r="A256"/>
      <c r="B256"/>
    </row>
    <row r="257" spans="1:2" ht="12.75">
      <c r="A257"/>
      <c r="B257"/>
    </row>
    <row r="258" spans="1:2" ht="12.75">
      <c r="A258"/>
      <c r="B258"/>
    </row>
    <row r="259" spans="1:2" ht="12.75">
      <c r="A259"/>
      <c r="B259"/>
    </row>
    <row r="260" spans="1:2" ht="12.75">
      <c r="A260"/>
      <c r="B260"/>
    </row>
    <row r="261" spans="1:2" ht="12.75">
      <c r="A261"/>
      <c r="B261"/>
    </row>
    <row r="262" spans="1:2" ht="12.75">
      <c r="A262"/>
      <c r="B262"/>
    </row>
    <row r="263" spans="1:2" ht="12.75">
      <c r="A263"/>
      <c r="B263"/>
    </row>
    <row r="264" spans="1:2" ht="12.75">
      <c r="A264"/>
      <c r="B264"/>
    </row>
    <row r="265" spans="1:2" ht="12.75">
      <c r="A265"/>
      <c r="B265"/>
    </row>
  </sheetData>
  <mergeCells count="8">
    <mergeCell ref="A3:H3"/>
    <mergeCell ref="G13:G14"/>
    <mergeCell ref="H13:H14"/>
    <mergeCell ref="I13:I14"/>
    <mergeCell ref="A10:H10"/>
    <mergeCell ref="A6:H6"/>
    <mergeCell ref="A7:H7"/>
    <mergeCell ref="A4:H4"/>
  </mergeCells>
  <phoneticPr fontId="5" type="noConversion"/>
  <pageMargins left="0.59055118110236227" right="0.19685039370078741" top="0.39370078740157483" bottom="0.39370078740157483" header="0.51181102362204722" footer="0.51181102362204722"/>
  <pageSetup paperSize="9" scale="67" fitToHeight="1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3:I42"/>
  <sheetViews>
    <sheetView tabSelected="1" zoomScale="75" workbookViewId="0">
      <selection activeCell="B4" sqref="B4:I4"/>
    </sheetView>
  </sheetViews>
  <sheetFormatPr defaultRowHeight="15"/>
  <cols>
    <col min="1" max="1" width="2.28515625" style="6" customWidth="1"/>
    <col min="2" max="2" width="9.140625" style="10"/>
    <col min="3" max="3" width="47.5703125" style="11" customWidth="1"/>
    <col min="4" max="7" width="19.140625" style="6" customWidth="1"/>
    <col min="8" max="8" width="17" style="6" customWidth="1"/>
    <col min="9" max="9" width="13.7109375" style="6" customWidth="1"/>
    <col min="10" max="16384" width="9.140625" style="6"/>
  </cols>
  <sheetData>
    <row r="3" spans="2:9" ht="15.75">
      <c r="B3" s="69" t="s">
        <v>92</v>
      </c>
      <c r="C3" s="69"/>
      <c r="D3" s="69"/>
      <c r="E3" s="69"/>
      <c r="F3" s="69"/>
      <c r="G3" s="69"/>
      <c r="H3" s="69"/>
      <c r="I3" s="69"/>
    </row>
    <row r="4" spans="2:9" ht="15.75">
      <c r="B4" s="69" t="s">
        <v>214</v>
      </c>
      <c r="C4" s="69"/>
      <c r="D4" s="69"/>
      <c r="E4" s="69"/>
      <c r="F4" s="69"/>
      <c r="G4" s="69"/>
      <c r="H4" s="69"/>
      <c r="I4" s="69"/>
    </row>
    <row r="5" spans="2:9" ht="15.75">
      <c r="B5" s="1"/>
      <c r="D5" s="11"/>
      <c r="E5" s="11"/>
      <c r="F5" s="11"/>
      <c r="G5" s="11"/>
      <c r="H5" s="11"/>
      <c r="I5" s="11"/>
    </row>
    <row r="6" spans="2:9" ht="15.75">
      <c r="B6" s="65" t="s">
        <v>65</v>
      </c>
      <c r="C6" s="65"/>
      <c r="D6" s="65"/>
      <c r="E6" s="65"/>
      <c r="F6" s="65"/>
      <c r="G6" s="65"/>
      <c r="H6" s="65"/>
      <c r="I6" s="65"/>
    </row>
    <row r="7" spans="2:9" ht="43.5" customHeight="1">
      <c r="B7" s="72" t="s">
        <v>95</v>
      </c>
      <c r="C7" s="72"/>
      <c r="D7" s="72"/>
      <c r="E7" s="72"/>
      <c r="F7" s="72"/>
      <c r="G7" s="72"/>
      <c r="H7" s="72"/>
      <c r="I7" s="72"/>
    </row>
    <row r="8" spans="2:9" ht="15.75">
      <c r="B8" s="69" t="s">
        <v>64</v>
      </c>
      <c r="C8" s="69"/>
      <c r="D8" s="69"/>
      <c r="E8" s="69"/>
      <c r="F8" s="69"/>
      <c r="G8" s="69"/>
      <c r="H8" s="69"/>
      <c r="I8" s="69"/>
    </row>
    <row r="9" spans="2:9" s="5" customFormat="1">
      <c r="B9" s="9"/>
      <c r="C9" s="11"/>
    </row>
    <row r="10" spans="2:9" ht="43.5" customHeight="1">
      <c r="B10" s="73" t="s">
        <v>57</v>
      </c>
      <c r="C10" s="76" t="s">
        <v>58</v>
      </c>
      <c r="D10" s="73" t="s">
        <v>208</v>
      </c>
      <c r="E10" s="70" t="s">
        <v>210</v>
      </c>
      <c r="F10" s="73" t="s">
        <v>179</v>
      </c>
      <c r="G10" s="73" t="s">
        <v>59</v>
      </c>
      <c r="H10" s="73" t="s">
        <v>60</v>
      </c>
      <c r="I10" s="73" t="s">
        <v>61</v>
      </c>
    </row>
    <row r="11" spans="2:9" ht="12.75">
      <c r="B11" s="73"/>
      <c r="C11" s="76"/>
      <c r="D11" s="73"/>
      <c r="E11" s="71"/>
      <c r="F11" s="73"/>
      <c r="G11" s="73"/>
      <c r="H11" s="73"/>
      <c r="I11" s="73"/>
    </row>
    <row r="12" spans="2:9" ht="34.5" customHeight="1">
      <c r="B12" s="18">
        <v>100</v>
      </c>
      <c r="C12" s="51" t="s">
        <v>166</v>
      </c>
      <c r="D12" s="44">
        <v>21297281</v>
      </c>
      <c r="E12" s="44">
        <v>22870967</v>
      </c>
      <c r="F12" s="44">
        <v>21459482.640000001</v>
      </c>
      <c r="G12" s="45">
        <f>F12-D12</f>
        <v>162201.6400000006</v>
      </c>
      <c r="H12" s="45">
        <f>F12/D12*100</f>
        <v>100.76160726808271</v>
      </c>
      <c r="I12" s="45">
        <f>F12/E12*100</f>
        <v>93.828488493730944</v>
      </c>
    </row>
    <row r="13" spans="2:9" ht="60" customHeight="1">
      <c r="B13" s="19">
        <v>102</v>
      </c>
      <c r="C13" s="50" t="s">
        <v>34</v>
      </c>
      <c r="D13" s="46">
        <v>1951730</v>
      </c>
      <c r="E13" s="46">
        <v>1951730</v>
      </c>
      <c r="F13" s="46">
        <v>1910743.19</v>
      </c>
      <c r="G13" s="47">
        <f>F13-D13</f>
        <v>-40986.810000000056</v>
      </c>
      <c r="H13" s="47">
        <f>F13/D13*100</f>
        <v>97.899975406434294</v>
      </c>
      <c r="I13" s="47">
        <f>F13/E13*100</f>
        <v>97.899975406434294</v>
      </c>
    </row>
    <row r="14" spans="2:9" ht="76.5" customHeight="1">
      <c r="B14" s="19">
        <v>104</v>
      </c>
      <c r="C14" s="50" t="s">
        <v>38</v>
      </c>
      <c r="D14" s="46">
        <v>5239208</v>
      </c>
      <c r="E14" s="46">
        <v>5552348</v>
      </c>
      <c r="F14" s="46">
        <v>4945723.66</v>
      </c>
      <c r="G14" s="47">
        <f>F14-D14</f>
        <v>-293484.33999999985</v>
      </c>
      <c r="H14" s="47">
        <f>F14/D14*100</f>
        <v>94.398307148714082</v>
      </c>
      <c r="I14" s="47">
        <f>F14/E14*100</f>
        <v>89.074453906707589</v>
      </c>
    </row>
    <row r="15" spans="2:9" ht="76.5" customHeight="1">
      <c r="B15" s="19">
        <v>106</v>
      </c>
      <c r="C15" s="50" t="s">
        <v>167</v>
      </c>
      <c r="D15" s="46">
        <v>112400</v>
      </c>
      <c r="E15" s="46">
        <v>112400</v>
      </c>
      <c r="F15" s="46">
        <v>112400</v>
      </c>
      <c r="G15" s="47">
        <f>F15-D15</f>
        <v>0</v>
      </c>
      <c r="H15" s="47">
        <f>F15/D15*100</f>
        <v>100</v>
      </c>
      <c r="I15" s="47">
        <v>100</v>
      </c>
    </row>
    <row r="16" spans="2:9" ht="28.5" customHeight="1">
      <c r="B16" s="19">
        <v>107</v>
      </c>
      <c r="C16" s="50" t="s">
        <v>62</v>
      </c>
      <c r="D16" s="46">
        <v>150000</v>
      </c>
      <c r="E16" s="46">
        <v>150000</v>
      </c>
      <c r="F16" s="46">
        <v>150000</v>
      </c>
      <c r="G16" s="47">
        <v>0</v>
      </c>
      <c r="H16" s="47">
        <v>100</v>
      </c>
      <c r="I16" s="47">
        <v>100</v>
      </c>
    </row>
    <row r="17" spans="2:9" ht="28.5" customHeight="1">
      <c r="B17" s="19">
        <v>113</v>
      </c>
      <c r="C17" s="50" t="s">
        <v>41</v>
      </c>
      <c r="D17" s="46">
        <v>13843943</v>
      </c>
      <c r="E17" s="46">
        <v>15104489</v>
      </c>
      <c r="F17" s="46">
        <v>14340615.789999999</v>
      </c>
      <c r="G17" s="47">
        <f>F17-D17</f>
        <v>496672.78999999911</v>
      </c>
      <c r="H17" s="47">
        <f>F17/D17*100</f>
        <v>103.58765410981539</v>
      </c>
      <c r="I17" s="47">
        <f>F17/E17*100</f>
        <v>94.94274046609587</v>
      </c>
    </row>
    <row r="18" spans="2:9" ht="28.5" customHeight="1">
      <c r="B18" s="18">
        <v>200</v>
      </c>
      <c r="C18" s="51" t="s">
        <v>168</v>
      </c>
      <c r="D18" s="44">
        <v>254903</v>
      </c>
      <c r="E18" s="44">
        <v>254903</v>
      </c>
      <c r="F18" s="44">
        <v>254903</v>
      </c>
      <c r="G18" s="45">
        <f>F18-D18</f>
        <v>0</v>
      </c>
      <c r="H18" s="45">
        <f>F18/D18*100</f>
        <v>100</v>
      </c>
      <c r="I18" s="45">
        <v>100</v>
      </c>
    </row>
    <row r="19" spans="2:9" ht="32.25" customHeight="1">
      <c r="B19" s="19">
        <v>203</v>
      </c>
      <c r="C19" s="50" t="s">
        <v>44</v>
      </c>
      <c r="D19" s="46">
        <v>254903</v>
      </c>
      <c r="E19" s="46">
        <v>254903</v>
      </c>
      <c r="F19" s="46">
        <v>254903</v>
      </c>
      <c r="G19" s="47">
        <f>F19-D19</f>
        <v>0</v>
      </c>
      <c r="H19" s="47">
        <f>F19/D19*100</f>
        <v>100</v>
      </c>
      <c r="I19" s="47">
        <v>100</v>
      </c>
    </row>
    <row r="20" spans="2:9" ht="32.25" customHeight="1">
      <c r="B20" s="18">
        <v>300</v>
      </c>
      <c r="C20" s="51" t="s">
        <v>169</v>
      </c>
      <c r="D20" s="49">
        <v>129100</v>
      </c>
      <c r="E20" s="44">
        <v>129100</v>
      </c>
      <c r="F20" s="44">
        <v>72930</v>
      </c>
      <c r="G20" s="45">
        <f>F20-D20</f>
        <v>-56170</v>
      </c>
      <c r="H20" s="45">
        <f>F20/D20*100</f>
        <v>56.491092176607282</v>
      </c>
      <c r="I20" s="45">
        <v>56.49</v>
      </c>
    </row>
    <row r="21" spans="2:9" ht="32.25" customHeight="1">
      <c r="B21" s="18">
        <v>304</v>
      </c>
      <c r="C21" s="50" t="s">
        <v>45</v>
      </c>
      <c r="D21" s="48">
        <v>29100</v>
      </c>
      <c r="E21" s="46">
        <v>29100</v>
      </c>
      <c r="F21" s="46">
        <v>29100</v>
      </c>
      <c r="G21" s="45">
        <f>F21-D21</f>
        <v>0</v>
      </c>
      <c r="H21" s="45">
        <v>100</v>
      </c>
      <c r="I21" s="45">
        <v>100</v>
      </c>
    </row>
    <row r="22" spans="2:9" ht="36" hidden="1" customHeight="1">
      <c r="B22" s="19">
        <v>309</v>
      </c>
      <c r="C22" s="50" t="s">
        <v>170</v>
      </c>
      <c r="D22" s="48">
        <v>0</v>
      </c>
      <c r="E22" s="46">
        <v>0</v>
      </c>
      <c r="F22" s="46">
        <v>0</v>
      </c>
      <c r="G22" s="47">
        <v>0</v>
      </c>
      <c r="H22" s="47">
        <v>100</v>
      </c>
      <c r="I22" s="47">
        <v>100</v>
      </c>
    </row>
    <row r="23" spans="2:9" ht="32.25" customHeight="1">
      <c r="B23" s="19">
        <v>310</v>
      </c>
      <c r="C23" s="50" t="s">
        <v>171</v>
      </c>
      <c r="D23" s="47">
        <v>100000</v>
      </c>
      <c r="E23" s="46">
        <v>100000</v>
      </c>
      <c r="F23" s="47">
        <v>43830</v>
      </c>
      <c r="G23" s="47">
        <f>F23-D23</f>
        <v>-56170</v>
      </c>
      <c r="H23" s="47">
        <f t="shared" ref="H23:H32" si="0">F23/D23*100</f>
        <v>43.830000000000005</v>
      </c>
      <c r="I23" s="47">
        <v>43.83</v>
      </c>
    </row>
    <row r="24" spans="2:9" ht="32.25" customHeight="1">
      <c r="B24" s="18">
        <v>400</v>
      </c>
      <c r="C24" s="51" t="s">
        <v>172</v>
      </c>
      <c r="D24" s="44">
        <v>8387759.21</v>
      </c>
      <c r="E24" s="44">
        <v>21477565.809999999</v>
      </c>
      <c r="F24" s="44">
        <v>12216157.470000001</v>
      </c>
      <c r="G24" s="45">
        <f>F24-D24</f>
        <v>3828398.2600000007</v>
      </c>
      <c r="H24" s="45">
        <f t="shared" si="0"/>
        <v>145.64268196249282</v>
      </c>
      <c r="I24" s="45">
        <f>F24/E24*100</f>
        <v>56.878687175583622</v>
      </c>
    </row>
    <row r="25" spans="2:9" ht="32.25" customHeight="1">
      <c r="B25" s="19">
        <v>409</v>
      </c>
      <c r="C25" s="50" t="s">
        <v>46</v>
      </c>
      <c r="D25" s="46">
        <v>8137759.21</v>
      </c>
      <c r="E25" s="46">
        <v>18827565.809999999</v>
      </c>
      <c r="F25" s="46">
        <v>11240407.470000001</v>
      </c>
      <c r="G25" s="47">
        <f>F25-D253</f>
        <v>11240407.470000001</v>
      </c>
      <c r="H25" s="47">
        <f t="shared" si="0"/>
        <v>138.12656752226516</v>
      </c>
      <c r="I25" s="47">
        <f>F25/E25*100</f>
        <v>59.701862595693676</v>
      </c>
    </row>
    <row r="26" spans="2:9" ht="32.25" customHeight="1">
      <c r="B26" s="19">
        <v>412</v>
      </c>
      <c r="C26" s="50" t="s">
        <v>96</v>
      </c>
      <c r="D26" s="46">
        <v>250000</v>
      </c>
      <c r="E26" s="46">
        <v>2650000</v>
      </c>
      <c r="F26" s="46">
        <v>975750</v>
      </c>
      <c r="G26" s="47">
        <f t="shared" ref="G26:G36" si="1">F26-D26</f>
        <v>725750</v>
      </c>
      <c r="H26" s="47">
        <f t="shared" si="0"/>
        <v>390.3</v>
      </c>
      <c r="I26" s="47">
        <v>100</v>
      </c>
    </row>
    <row r="27" spans="2:9" ht="32.25" customHeight="1">
      <c r="B27" s="18">
        <v>500</v>
      </c>
      <c r="C27" s="51" t="s">
        <v>173</v>
      </c>
      <c r="D27" s="44">
        <v>18353219</v>
      </c>
      <c r="E27" s="44">
        <v>22550739.41</v>
      </c>
      <c r="F27" s="44">
        <v>15765793.91</v>
      </c>
      <c r="G27" s="45">
        <f t="shared" si="1"/>
        <v>-2587425.09</v>
      </c>
      <c r="H27" s="45">
        <f t="shared" si="0"/>
        <v>85.902063883180375</v>
      </c>
      <c r="I27" s="45">
        <f t="shared" ref="I27:I32" si="2">F27/E27*100</f>
        <v>69.912536451060873</v>
      </c>
    </row>
    <row r="28" spans="2:9" ht="32.25" customHeight="1">
      <c r="B28" s="19">
        <v>502</v>
      </c>
      <c r="C28" s="50" t="s">
        <v>47</v>
      </c>
      <c r="D28" s="46">
        <v>8520219</v>
      </c>
      <c r="E28" s="46">
        <v>11497079</v>
      </c>
      <c r="F28" s="46">
        <v>10483150.1</v>
      </c>
      <c r="G28" s="47">
        <f t="shared" si="1"/>
        <v>1962931.0999999996</v>
      </c>
      <c r="H28" s="47">
        <f t="shared" si="0"/>
        <v>123.03850523091013</v>
      </c>
      <c r="I28" s="47">
        <f t="shared" si="2"/>
        <v>91.180986927201246</v>
      </c>
    </row>
    <row r="29" spans="2:9" ht="32.25" customHeight="1">
      <c r="B29" s="19">
        <v>503</v>
      </c>
      <c r="C29" s="50" t="s">
        <v>49</v>
      </c>
      <c r="D29" s="46">
        <v>9833000</v>
      </c>
      <c r="E29" s="46">
        <v>11053660.41</v>
      </c>
      <c r="F29" s="46">
        <v>5282643.8099999996</v>
      </c>
      <c r="G29" s="47">
        <f t="shared" si="1"/>
        <v>-4550356.1900000004</v>
      </c>
      <c r="H29" s="47">
        <f t="shared" si="0"/>
        <v>53.723622597376178</v>
      </c>
      <c r="I29" s="47">
        <f t="shared" si="2"/>
        <v>47.79090015485648</v>
      </c>
    </row>
    <row r="30" spans="2:9" ht="28.5" customHeight="1">
      <c r="B30" s="18">
        <v>800</v>
      </c>
      <c r="C30" s="51" t="s">
        <v>174</v>
      </c>
      <c r="D30" s="44">
        <v>5589500</v>
      </c>
      <c r="E30" s="44">
        <v>5589500</v>
      </c>
      <c r="F30" s="44">
        <v>4915569.91</v>
      </c>
      <c r="G30" s="45">
        <f t="shared" si="1"/>
        <v>-673930.08999999985</v>
      </c>
      <c r="H30" s="45">
        <f t="shared" si="0"/>
        <v>87.942927095446819</v>
      </c>
      <c r="I30" s="45">
        <f t="shared" si="2"/>
        <v>87.942927095446819</v>
      </c>
    </row>
    <row r="31" spans="2:9" ht="28.5" customHeight="1">
      <c r="B31" s="19">
        <v>801</v>
      </c>
      <c r="C31" s="50" t="s">
        <v>50</v>
      </c>
      <c r="D31" s="46">
        <v>5589500</v>
      </c>
      <c r="E31" s="46">
        <v>5589500</v>
      </c>
      <c r="F31" s="46">
        <v>4915569.91</v>
      </c>
      <c r="G31" s="47">
        <f t="shared" si="1"/>
        <v>-673930.08999999985</v>
      </c>
      <c r="H31" s="47">
        <f t="shared" si="0"/>
        <v>87.942927095446819</v>
      </c>
      <c r="I31" s="47">
        <f t="shared" si="2"/>
        <v>87.942927095446819</v>
      </c>
    </row>
    <row r="32" spans="2:9" ht="27" customHeight="1">
      <c r="B32" s="18">
        <v>1000</v>
      </c>
      <c r="C32" s="51" t="s">
        <v>175</v>
      </c>
      <c r="D32" s="45">
        <v>288000</v>
      </c>
      <c r="E32" s="44">
        <v>288000</v>
      </c>
      <c r="F32" s="44">
        <v>190914.12</v>
      </c>
      <c r="G32" s="45">
        <f t="shared" si="1"/>
        <v>-97085.88</v>
      </c>
      <c r="H32" s="45">
        <f t="shared" si="0"/>
        <v>66.289625000000001</v>
      </c>
      <c r="I32" s="45">
        <f t="shared" si="2"/>
        <v>66.289625000000001</v>
      </c>
    </row>
    <row r="33" spans="2:9" ht="27" customHeight="1">
      <c r="B33" s="19">
        <v>1001</v>
      </c>
      <c r="C33" s="50" t="s">
        <v>52</v>
      </c>
      <c r="D33" s="47">
        <v>288000</v>
      </c>
      <c r="E33" s="46">
        <v>288000</v>
      </c>
      <c r="F33" s="46">
        <v>190914.12</v>
      </c>
      <c r="G33" s="47">
        <f t="shared" si="1"/>
        <v>-97085.88</v>
      </c>
      <c r="H33" s="47">
        <v>66.290000000000006</v>
      </c>
      <c r="I33" s="47">
        <v>66.290000000000006</v>
      </c>
    </row>
    <row r="34" spans="2:9" ht="21.75" customHeight="1">
      <c r="B34" s="18">
        <v>1200</v>
      </c>
      <c r="C34" s="51" t="s">
        <v>176</v>
      </c>
      <c r="D34" s="45">
        <v>150000</v>
      </c>
      <c r="E34" s="44">
        <v>150000</v>
      </c>
      <c r="F34" s="44">
        <v>42145.62</v>
      </c>
      <c r="G34" s="45">
        <f t="shared" si="1"/>
        <v>-107854.38</v>
      </c>
      <c r="H34" s="45">
        <f>F34/D34*100</f>
        <v>28.097080000000002</v>
      </c>
      <c r="I34" s="45">
        <f>F34/E34*100</f>
        <v>28.097080000000002</v>
      </c>
    </row>
    <row r="35" spans="2:9" ht="21.75" customHeight="1">
      <c r="B35" s="19">
        <v>1202</v>
      </c>
      <c r="C35" s="50" t="s">
        <v>54</v>
      </c>
      <c r="D35" s="47">
        <v>150000</v>
      </c>
      <c r="E35" s="46">
        <v>150000</v>
      </c>
      <c r="F35" s="46">
        <v>42145.62</v>
      </c>
      <c r="G35" s="47">
        <f t="shared" si="1"/>
        <v>-107854.38</v>
      </c>
      <c r="H35" s="47">
        <v>28.1</v>
      </c>
      <c r="I35" s="47">
        <v>28.1</v>
      </c>
    </row>
    <row r="36" spans="2:9" ht="33.75" customHeight="1">
      <c r="B36" s="18"/>
      <c r="C36" s="18" t="s">
        <v>63</v>
      </c>
      <c r="D36" s="44">
        <f>D12+D18+D20+D24+D27+D30+D32+D34</f>
        <v>54449762.210000001</v>
      </c>
      <c r="E36" s="44">
        <f>E12+E18+E20+E24+E27+E30+E32+E34</f>
        <v>73310775.219999999</v>
      </c>
      <c r="F36" s="44">
        <f>F12+F18+F20+F24+F27+F30+F32+F34</f>
        <v>54917896.669999987</v>
      </c>
      <c r="G36" s="45">
        <f t="shared" si="1"/>
        <v>468134.45999998599</v>
      </c>
      <c r="H36" s="45"/>
      <c r="I36" s="45"/>
    </row>
    <row r="37" spans="2:9" ht="12.75">
      <c r="B37" s="74"/>
      <c r="C37" s="74"/>
      <c r="D37" s="74"/>
      <c r="E37" s="74"/>
      <c r="F37" s="74"/>
      <c r="G37" s="74"/>
      <c r="H37" s="74"/>
      <c r="I37" s="74"/>
    </row>
    <row r="38" spans="2:9" ht="12.75">
      <c r="B38" s="75"/>
      <c r="C38" s="75"/>
      <c r="D38" s="75"/>
      <c r="E38" s="75"/>
      <c r="F38" s="75"/>
      <c r="G38" s="75"/>
      <c r="H38" s="75"/>
      <c r="I38" s="75"/>
    </row>
    <row r="39" spans="2:9" ht="12.75">
      <c r="B39" s="75"/>
      <c r="C39" s="75"/>
      <c r="D39" s="75"/>
      <c r="E39" s="75"/>
      <c r="F39" s="75"/>
      <c r="G39" s="75"/>
      <c r="H39" s="75"/>
      <c r="I39" s="75"/>
    </row>
    <row r="40" spans="2:9" ht="12.75">
      <c r="B40" s="75"/>
      <c r="C40" s="75"/>
      <c r="D40" s="75"/>
      <c r="E40" s="75"/>
      <c r="F40" s="75"/>
      <c r="G40" s="75"/>
      <c r="H40" s="75"/>
      <c r="I40" s="75"/>
    </row>
    <row r="41" spans="2:9" ht="12.75">
      <c r="B41" s="75"/>
      <c r="C41" s="75"/>
      <c r="D41" s="75"/>
      <c r="E41" s="75"/>
      <c r="F41" s="75"/>
      <c r="G41" s="75"/>
      <c r="H41" s="75"/>
      <c r="I41" s="75"/>
    </row>
    <row r="42" spans="2:9" ht="12.75">
      <c r="B42" s="75"/>
      <c r="C42" s="75"/>
      <c r="D42" s="75"/>
      <c r="E42" s="75"/>
      <c r="F42" s="75"/>
      <c r="G42" s="75"/>
      <c r="H42" s="75"/>
      <c r="I42" s="75"/>
    </row>
  </sheetData>
  <mergeCells count="14">
    <mergeCell ref="B37:I42"/>
    <mergeCell ref="B10:B11"/>
    <mergeCell ref="C10:C11"/>
    <mergeCell ref="D10:D11"/>
    <mergeCell ref="F10:F11"/>
    <mergeCell ref="B3:I3"/>
    <mergeCell ref="B8:I8"/>
    <mergeCell ref="E10:E11"/>
    <mergeCell ref="B6:I6"/>
    <mergeCell ref="B7:I7"/>
    <mergeCell ref="G10:G11"/>
    <mergeCell ref="H10:H11"/>
    <mergeCell ref="I10:I11"/>
    <mergeCell ref="B4:I4"/>
  </mergeCells>
  <phoneticPr fontId="5" type="noConversion"/>
  <pageMargins left="0.75" right="0.75" top="1" bottom="1" header="0.5" footer="0.5"/>
  <pageSetup paperSize="9" scale="5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24"/>
  <sheetViews>
    <sheetView workbookViewId="0">
      <selection activeCell="B2" sqref="B2:F2"/>
    </sheetView>
  </sheetViews>
  <sheetFormatPr defaultRowHeight="15"/>
  <cols>
    <col min="1" max="1" width="1.42578125" style="5" customWidth="1"/>
    <col min="2" max="2" width="50" style="12" customWidth="1"/>
    <col min="3" max="3" width="25.85546875" style="11" customWidth="1"/>
    <col min="4" max="4" width="16.5703125" style="5" customWidth="1"/>
    <col min="5" max="5" width="15.7109375" style="5" customWidth="1"/>
    <col min="6" max="6" width="16.42578125" style="5" customWidth="1"/>
    <col min="7" max="16384" width="9.140625" style="5"/>
  </cols>
  <sheetData>
    <row r="2" spans="2:6" ht="15.75">
      <c r="B2" s="64" t="s">
        <v>211</v>
      </c>
      <c r="C2" s="64"/>
      <c r="D2" s="64"/>
      <c r="E2" s="64"/>
      <c r="F2" s="64"/>
    </row>
    <row r="3" spans="2:6" ht="15.75">
      <c r="B3" s="13" t="s">
        <v>86</v>
      </c>
      <c r="C3" s="14"/>
      <c r="D3" s="14"/>
      <c r="E3" s="14"/>
      <c r="F3" s="14"/>
    </row>
    <row r="4" spans="2:6" ht="15.75">
      <c r="B4" s="13"/>
      <c r="C4" s="14"/>
      <c r="D4" s="14"/>
      <c r="E4" s="14"/>
      <c r="F4" s="14"/>
    </row>
    <row r="5" spans="2:6" ht="15.75">
      <c r="B5" s="65" t="s">
        <v>87</v>
      </c>
      <c r="C5" s="65"/>
      <c r="D5" s="65"/>
      <c r="E5" s="65"/>
      <c r="F5" s="65"/>
    </row>
    <row r="6" spans="2:6" ht="15.75">
      <c r="B6" s="65" t="s">
        <v>88</v>
      </c>
      <c r="C6" s="65"/>
      <c r="D6" s="65"/>
      <c r="E6" s="65"/>
      <c r="F6" s="65"/>
    </row>
    <row r="7" spans="2:6" ht="15.75">
      <c r="B7" s="64" t="s">
        <v>89</v>
      </c>
      <c r="C7" s="64"/>
      <c r="D7" s="64"/>
      <c r="E7" s="64"/>
      <c r="F7" s="64"/>
    </row>
    <row r="8" spans="2:6" ht="66.75" customHeight="1">
      <c r="B8" s="76" t="s">
        <v>0</v>
      </c>
      <c r="C8" s="76" t="s">
        <v>66</v>
      </c>
      <c r="D8" s="82" t="s">
        <v>177</v>
      </c>
      <c r="E8" s="73" t="s">
        <v>209</v>
      </c>
      <c r="F8" s="73" t="s">
        <v>67</v>
      </c>
    </row>
    <row r="9" spans="2:6" ht="25.5" customHeight="1">
      <c r="B9" s="76"/>
      <c r="C9" s="76"/>
      <c r="D9" s="83"/>
      <c r="E9" s="73"/>
      <c r="F9" s="73"/>
    </row>
    <row r="10" spans="2:6" ht="15.75">
      <c r="B10" s="22">
        <v>1</v>
      </c>
      <c r="C10" s="19">
        <v>2</v>
      </c>
      <c r="D10" s="8">
        <v>3</v>
      </c>
      <c r="E10" s="8">
        <v>4</v>
      </c>
      <c r="F10" s="8">
        <v>5</v>
      </c>
    </row>
    <row r="11" spans="2:6" ht="39.75" customHeight="1">
      <c r="B11" s="23" t="s">
        <v>68</v>
      </c>
      <c r="C11" s="79"/>
      <c r="D11" s="80">
        <v>0</v>
      </c>
      <c r="E11" s="77">
        <v>9387513.0099999998</v>
      </c>
      <c r="F11" s="77">
        <v>-17079935.550000001</v>
      </c>
    </row>
    <row r="12" spans="2:6" ht="15.75">
      <c r="B12" s="24" t="s">
        <v>5</v>
      </c>
      <c r="C12" s="79"/>
      <c r="D12" s="80"/>
      <c r="E12" s="78"/>
      <c r="F12" s="78"/>
    </row>
    <row r="13" spans="2:6" ht="22.5" customHeight="1">
      <c r="B13" s="23" t="s">
        <v>84</v>
      </c>
      <c r="C13" s="79"/>
      <c r="D13" s="80">
        <v>0</v>
      </c>
      <c r="E13" s="81">
        <v>0</v>
      </c>
      <c r="F13" s="81">
        <v>0</v>
      </c>
    </row>
    <row r="14" spans="2:6" ht="13.5" customHeight="1">
      <c r="B14" s="24" t="s">
        <v>69</v>
      </c>
      <c r="C14" s="79"/>
      <c r="D14" s="80"/>
      <c r="E14" s="81"/>
      <c r="F14" s="81"/>
    </row>
    <row r="15" spans="2:6" ht="22.5" customHeight="1">
      <c r="B15" s="23" t="s">
        <v>85</v>
      </c>
      <c r="C15" s="79"/>
      <c r="D15" s="80">
        <v>0</v>
      </c>
      <c r="E15" s="81">
        <v>0</v>
      </c>
      <c r="F15" s="81">
        <v>0</v>
      </c>
    </row>
    <row r="16" spans="2:6" ht="15" customHeight="1">
      <c r="B16" s="24" t="s">
        <v>69</v>
      </c>
      <c r="C16" s="79"/>
      <c r="D16" s="80"/>
      <c r="E16" s="81"/>
      <c r="F16" s="81"/>
    </row>
    <row r="17" spans="2:6" ht="22.5" customHeight="1">
      <c r="B17" s="24" t="s">
        <v>70</v>
      </c>
      <c r="C17" s="19" t="s">
        <v>71</v>
      </c>
      <c r="D17" s="19">
        <v>0</v>
      </c>
      <c r="E17" s="43">
        <v>9387513.0099999998</v>
      </c>
      <c r="F17" s="43">
        <v>-17079935.550000001</v>
      </c>
    </row>
    <row r="18" spans="2:6" ht="36.75" customHeight="1">
      <c r="B18" s="20" t="s">
        <v>72</v>
      </c>
      <c r="C18" s="19" t="s">
        <v>73</v>
      </c>
      <c r="D18" s="19">
        <v>0</v>
      </c>
      <c r="E18" s="43">
        <v>9387513.0099999998</v>
      </c>
      <c r="F18" s="43">
        <v>-17079935.550000001</v>
      </c>
    </row>
    <row r="19" spans="2:6" ht="22.5" customHeight="1">
      <c r="B19" s="20" t="s">
        <v>74</v>
      </c>
      <c r="C19" s="19" t="s">
        <v>75</v>
      </c>
      <c r="D19" s="43">
        <v>-54449762.210000001</v>
      </c>
      <c r="E19" s="43">
        <v>-63923262.210000001</v>
      </c>
      <c r="F19" s="43">
        <v>-71997832.219999999</v>
      </c>
    </row>
    <row r="20" spans="2:6" ht="34.5" customHeight="1">
      <c r="B20" s="20" t="s">
        <v>76</v>
      </c>
      <c r="C20" s="19" t="s">
        <v>77</v>
      </c>
      <c r="D20" s="43">
        <v>-54449762.210000001</v>
      </c>
      <c r="E20" s="43">
        <v>-63923262.210000001</v>
      </c>
      <c r="F20" s="43">
        <v>-71997832.219999999</v>
      </c>
    </row>
    <row r="21" spans="2:6" ht="21" customHeight="1">
      <c r="B21" s="20" t="s">
        <v>78</v>
      </c>
      <c r="C21" s="19" t="s">
        <v>79</v>
      </c>
      <c r="D21" s="43">
        <v>54449762.210000001</v>
      </c>
      <c r="E21" s="43">
        <v>73310775.219999999</v>
      </c>
      <c r="F21" s="43">
        <v>54917896.670000002</v>
      </c>
    </row>
    <row r="22" spans="2:6" ht="34.5" customHeight="1">
      <c r="B22" s="20" t="s">
        <v>80</v>
      </c>
      <c r="C22" s="19" t="s">
        <v>81</v>
      </c>
      <c r="D22" s="43">
        <v>54449762.210000001</v>
      </c>
      <c r="E22" s="43">
        <v>73310775.219999999</v>
      </c>
      <c r="F22" s="43">
        <v>54917896.670000002</v>
      </c>
    </row>
    <row r="23" spans="2:6" ht="19.5" customHeight="1">
      <c r="B23" s="20"/>
      <c r="C23" s="19" t="s">
        <v>82</v>
      </c>
      <c r="D23" s="19"/>
      <c r="E23" s="42">
        <v>0</v>
      </c>
      <c r="F23" s="42">
        <v>0</v>
      </c>
    </row>
    <row r="24" spans="2:6" ht="19.5" customHeight="1">
      <c r="B24" s="20"/>
      <c r="C24" s="19" t="s">
        <v>83</v>
      </c>
      <c r="D24" s="19"/>
      <c r="E24" s="42">
        <v>0</v>
      </c>
      <c r="F24" s="42">
        <v>0</v>
      </c>
    </row>
  </sheetData>
  <mergeCells count="21">
    <mergeCell ref="B8:B9"/>
    <mergeCell ref="D8:D9"/>
    <mergeCell ref="B2:F2"/>
    <mergeCell ref="D13:D14"/>
    <mergeCell ref="E13:E14"/>
    <mergeCell ref="F13:F14"/>
    <mergeCell ref="E11:E12"/>
    <mergeCell ref="B7:F7"/>
    <mergeCell ref="B6:F6"/>
    <mergeCell ref="B5:F5"/>
    <mergeCell ref="C8:C9"/>
    <mergeCell ref="C13:C14"/>
    <mergeCell ref="D11:D12"/>
    <mergeCell ref="E8:E9"/>
    <mergeCell ref="F8:F9"/>
    <mergeCell ref="F11:F12"/>
    <mergeCell ref="C11:C12"/>
    <mergeCell ref="C15:C16"/>
    <mergeCell ref="D15:D16"/>
    <mergeCell ref="E15:E16"/>
    <mergeCell ref="F15:F16"/>
  </mergeCells>
  <phoneticPr fontId="5" type="noConversion"/>
  <pageMargins left="0.75" right="0.75" top="1" bottom="1" header="0.5" footer="0.5"/>
  <pageSetup paperSize="9"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 вед</vt:lpstr>
      <vt:lpstr>Расх по Р ПР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СпецСчетная2</dc:creator>
  <cp:lastModifiedBy>Нина Владимировна</cp:lastModifiedBy>
  <cp:lastPrinted>2022-05-23T12:05:40Z</cp:lastPrinted>
  <dcterms:created xsi:type="dcterms:W3CDTF">2019-03-19T04:28:57Z</dcterms:created>
  <dcterms:modified xsi:type="dcterms:W3CDTF">2022-06-09T05:39:04Z</dcterms:modified>
</cp:coreProperties>
</file>